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mc:AlternateContent xmlns:mc="http://schemas.openxmlformats.org/markup-compatibility/2006">
    <mc:Choice Requires="x15">
      <x15ac:absPath xmlns:x15ac="http://schemas.microsoft.com/office/spreadsheetml/2010/11/ac" url="https://compassone-my.sharepoint.com/personal/maverick_compass1_org/Documents/All Compass Practical Applications/Aligned Trackers and Spending Plans/Working Folder/"/>
    </mc:Choice>
  </mc:AlternateContent>
  <xr:revisionPtr revIDLastSave="145" documentId="8_{55F1E99F-A202-4E66-BACA-B7BD61F2887C}" xr6:coauthVersionLast="47" xr6:coauthVersionMax="47" xr10:uidLastSave="{F45423AF-94B7-4AEF-B08D-5DFB52A38D6F}"/>
  <bookViews>
    <workbookView xWindow="-120" yWindow="-120" windowWidth="29040" windowHeight="15840" activeTab="3" xr2:uid="{00000000-000D-0000-FFFF-FFFF00000000}"/>
  </bookViews>
  <sheets>
    <sheet name="Compass Spending Plan" sheetId="1" r:id="rId1"/>
    <sheet name="Spending Plan Tracker" sheetId="3" r:id="rId2"/>
    <sheet name="Category Descriptions" sheetId="2" r:id="rId3"/>
    <sheet name="Percentage Guide" sheetId="4" r:id="rId4"/>
    <sheet name="Budget Analysis Form" sheetId="6" r:id="rId5"/>
  </sheets>
  <definedNames>
    <definedName name="_xlnm.Print_Area" localSheetId="2">'Category Descriptions'!$A$1:$B$13</definedName>
    <definedName name="_xlnm.Print_Area" localSheetId="0">'Compass Spending Plan'!$B$1:$G$138</definedName>
    <definedName name="_xlnm.Print_Area" localSheetId="3">'Percentage Guide'!$B$2:$F$22</definedName>
    <definedName name="_xlnm.Print_Area" localSheetId="1">'Spending Plan Tracker'!$A$1:$Q$38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9" i="6" l="1"/>
  <c r="E18" i="6"/>
  <c r="E17" i="6"/>
  <c r="D18" i="6"/>
  <c r="D17" i="6"/>
  <c r="B3" i="6"/>
  <c r="D5" i="6"/>
  <c r="D6" i="6"/>
  <c r="D7" i="6"/>
  <c r="D8" i="6"/>
  <c r="D9" i="6"/>
  <c r="D10" i="6"/>
  <c r="D11" i="6"/>
  <c r="D12" i="6"/>
  <c r="D13" i="6"/>
  <c r="D14" i="6"/>
  <c r="D15" i="6"/>
  <c r="D16" i="6"/>
  <c r="D19" i="6"/>
  <c r="C19" i="6"/>
  <c r="B19" i="6"/>
  <c r="E16" i="6"/>
  <c r="E15" i="6"/>
  <c r="E14" i="6"/>
  <c r="E13" i="6"/>
  <c r="E12" i="6"/>
  <c r="E11" i="6"/>
  <c r="E10" i="6"/>
  <c r="E9" i="6"/>
  <c r="E8" i="6"/>
  <c r="E7" i="6"/>
  <c r="E6" i="6"/>
  <c r="E5" i="6"/>
  <c r="F3" i="6"/>
  <c r="E23" i="1"/>
  <c r="D4" i="3"/>
  <c r="E29" i="1"/>
  <c r="E4" i="3"/>
  <c r="E38" i="1"/>
  <c r="F4" i="3"/>
  <c r="E55" i="1"/>
  <c r="G4" i="3"/>
  <c r="E60" i="1"/>
  <c r="H4" i="3"/>
  <c r="E70" i="1"/>
  <c r="I4" i="3"/>
  <c r="E76" i="1"/>
  <c r="J4" i="3"/>
  <c r="E88" i="1"/>
  <c r="K4" i="3"/>
  <c r="E94" i="1"/>
  <c r="L4" i="3"/>
  <c r="E100" i="1"/>
  <c r="M4" i="3"/>
  <c r="E106" i="1"/>
  <c r="N4" i="3"/>
  <c r="E132" i="1"/>
  <c r="O4" i="3"/>
  <c r="P4"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E15" i="1"/>
  <c r="G131" i="1"/>
  <c r="G105" i="1"/>
  <c r="G99" i="1"/>
  <c r="G93" i="1"/>
  <c r="G94" i="1"/>
  <c r="G75" i="1"/>
  <c r="G76" i="1"/>
  <c r="G69" i="1"/>
  <c r="G59" i="1"/>
  <c r="G60" i="1"/>
  <c r="G54" i="1"/>
  <c r="G28" i="1"/>
  <c r="G132" i="1"/>
  <c r="G106" i="1"/>
  <c r="G100" i="1"/>
  <c r="G70" i="1"/>
  <c r="G55" i="1"/>
  <c r="G29" i="1"/>
  <c r="C4" i="3"/>
  <c r="Q4" i="3"/>
  <c r="G87" i="1"/>
  <c r="G37" i="1"/>
  <c r="G22" i="1"/>
  <c r="E136" i="1"/>
  <c r="E134" i="1"/>
  <c r="G88" i="1"/>
  <c r="G38" i="1"/>
  <c r="G37" i="3"/>
  <c r="H37" i="3"/>
  <c r="I37" i="3"/>
  <c r="J37" i="3"/>
  <c r="K37" i="3"/>
  <c r="L37" i="3"/>
  <c r="M37" i="3"/>
  <c r="N37" i="3"/>
  <c r="O37" i="3"/>
  <c r="P37" i="3"/>
  <c r="D37" i="3"/>
  <c r="F37" i="3"/>
  <c r="E37" i="3"/>
  <c r="C37" i="3"/>
  <c r="G23" i="1"/>
  <c r="E138" i="1"/>
</calcChain>
</file>

<file path=xl/sharedStrings.xml><?xml version="1.0" encoding="utf-8"?>
<sst xmlns="http://schemas.openxmlformats.org/spreadsheetml/2006/main" count="260" uniqueCount="201">
  <si>
    <t>Date of Plan:</t>
  </si>
  <si>
    <t>Monthly Income</t>
  </si>
  <si>
    <t>Amount</t>
  </si>
  <si>
    <t xml:space="preserve">Monthly Salary </t>
  </si>
  <si>
    <t>Dividends</t>
  </si>
  <si>
    <t>Retirement Income</t>
  </si>
  <si>
    <t>Net Business Income</t>
  </si>
  <si>
    <t>Local Church</t>
  </si>
  <si>
    <t>Ministries</t>
  </si>
  <si>
    <t>Federal</t>
  </si>
  <si>
    <t>Taxes</t>
  </si>
  <si>
    <t>Net Spendable Income</t>
  </si>
  <si>
    <t>Electricity</t>
  </si>
  <si>
    <t>Personal Care</t>
  </si>
  <si>
    <t>Eating Out</t>
  </si>
  <si>
    <t>Activities</t>
  </si>
  <si>
    <t>Doctor</t>
  </si>
  <si>
    <t>Dentist</t>
  </si>
  <si>
    <t>Postage</t>
  </si>
  <si>
    <t>Family Pictures</t>
  </si>
  <si>
    <t>Minus Total Living Expenses</t>
  </si>
  <si>
    <t>Surplus or Deficit</t>
  </si>
  <si>
    <t>Your %</t>
  </si>
  <si>
    <t>Over / Under</t>
  </si>
  <si>
    <t>Description of Spending Plan Categories</t>
  </si>
  <si>
    <t>Living Expenses</t>
  </si>
  <si>
    <t>TOTAL Living Expenses</t>
  </si>
  <si>
    <t>Cash Available</t>
  </si>
  <si>
    <t>TOTAL for the Month</t>
  </si>
  <si>
    <t>Day</t>
  </si>
  <si>
    <t>Spending Plan Tracker</t>
  </si>
  <si>
    <t>Budget Amounts
From Spending Plan Tab</t>
  </si>
  <si>
    <t>Expenses / Income</t>
  </si>
  <si>
    <t>Percentage Guide Ranges</t>
  </si>
  <si>
    <t>Important Footnotes:</t>
  </si>
  <si>
    <t>* In some cases of lower earnings, Earned Income Credit will apply.  It may be possible to increase the number of deductions to lessen the amount of tax paid per month.  Review your latest tax return for specific information.</t>
  </si>
  <si>
    <t xml:space="preserve"> Low </t>
  </si>
  <si>
    <t xml:space="preserve"> High </t>
  </si>
  <si>
    <t xml:space="preserve"> Mid </t>
  </si>
  <si>
    <r>
      <t>Taxes</t>
    </r>
    <r>
      <rPr>
        <vertAlign val="superscript"/>
        <sz val="11"/>
        <color theme="1"/>
        <rFont val="Calibri"/>
        <family val="2"/>
        <scheme val="minor"/>
      </rPr>
      <t>1</t>
    </r>
    <r>
      <rPr>
        <sz val="11"/>
        <color theme="1"/>
        <rFont val="Calibri"/>
        <family val="2"/>
        <scheme val="minor"/>
      </rPr>
      <t xml:space="preserve"> *</t>
    </r>
  </si>
  <si>
    <t>Taxes Total</t>
  </si>
  <si>
    <t>Income Total</t>
  </si>
  <si>
    <t>Cash Gifts</t>
  </si>
  <si>
    <t>Poor &amp; Needy</t>
  </si>
  <si>
    <t>Emergency Savings</t>
  </si>
  <si>
    <t>College Funds</t>
  </si>
  <si>
    <t>IRA</t>
  </si>
  <si>
    <t>Education</t>
  </si>
  <si>
    <t>Education Total</t>
  </si>
  <si>
    <t>Fees &amp; Charges Total</t>
  </si>
  <si>
    <t>Groceries</t>
  </si>
  <si>
    <t>Disability Insurance</t>
  </si>
  <si>
    <t>Mortgage</t>
  </si>
  <si>
    <t>Property Tax</t>
  </si>
  <si>
    <t>Allowances</t>
  </si>
  <si>
    <t>Life Insurance</t>
  </si>
  <si>
    <t>Liability Insurance</t>
  </si>
  <si>
    <t>Cleaning Supplies</t>
  </si>
  <si>
    <t>Personal Total</t>
  </si>
  <si>
    <t>2. Taxes</t>
  </si>
  <si>
    <t>Income</t>
  </si>
  <si>
    <t xml:space="preserve">Interest </t>
  </si>
  <si>
    <t>Child Support / Alimony</t>
  </si>
  <si>
    <t>Estimated Spending Plan</t>
  </si>
  <si>
    <t>1. Giving</t>
  </si>
  <si>
    <t>Giving Total</t>
  </si>
  <si>
    <t>Medicare / Social Security</t>
  </si>
  <si>
    <t>3. Saving &amp; Investing</t>
  </si>
  <si>
    <t>Saving &amp; Investing Total</t>
  </si>
  <si>
    <t>Auto Replacement</t>
  </si>
  <si>
    <t>Retirement Plans</t>
  </si>
  <si>
    <t>Stocks &amp; Bonds</t>
  </si>
  <si>
    <t>4. Housing</t>
  </si>
  <si>
    <t>Pre-pay Mortgage</t>
  </si>
  <si>
    <t>Home/Flood Insurance</t>
  </si>
  <si>
    <t>Lawn &amp; Garden Care</t>
  </si>
  <si>
    <t>Water / Sanitation</t>
  </si>
  <si>
    <t>Phone(s)</t>
  </si>
  <si>
    <t>Maintenance / Pool</t>
  </si>
  <si>
    <t>TV &amp; Internet</t>
  </si>
  <si>
    <t>HOA / Condo Dues</t>
  </si>
  <si>
    <t>5. Food</t>
  </si>
  <si>
    <t>Food Total</t>
  </si>
  <si>
    <t>6. Transportation</t>
  </si>
  <si>
    <t>Transportation Total</t>
  </si>
  <si>
    <t>Commissions, Bonuses, Tips</t>
  </si>
  <si>
    <t>State &amp; Local</t>
  </si>
  <si>
    <t>Rent &amp; Renters' Insurance</t>
  </si>
  <si>
    <t>Natural Gas</t>
  </si>
  <si>
    <t>Pest Control</t>
  </si>
  <si>
    <t>Housing Total</t>
  </si>
  <si>
    <t>Monthly Expenses</t>
  </si>
  <si>
    <t>Auto Payments</t>
  </si>
  <si>
    <t>Gas &amp; Oil</t>
  </si>
  <si>
    <t>Auto Insurance</t>
  </si>
  <si>
    <t>Licenses &amp; Taxes</t>
  </si>
  <si>
    <t>Repairs and Maintenance</t>
  </si>
  <si>
    <t>Tolls / Parking / Transit</t>
  </si>
  <si>
    <t>AAA / Auto Club</t>
  </si>
  <si>
    <t>7. Clothing</t>
  </si>
  <si>
    <t>Clothing Total</t>
  </si>
  <si>
    <t>Adults</t>
  </si>
  <si>
    <t>Childred / Diapers</t>
  </si>
  <si>
    <t>Laundry / Dry Cleaning</t>
  </si>
  <si>
    <t>8. Medical &amp; Health</t>
  </si>
  <si>
    <t>Prescription</t>
  </si>
  <si>
    <t>Eye Care / Eyeglasses</t>
  </si>
  <si>
    <t>Insurances</t>
  </si>
  <si>
    <t>Long-Term Care Ins.</t>
  </si>
  <si>
    <t>Deductbles</t>
  </si>
  <si>
    <t>HSA / Flexible Spending</t>
  </si>
  <si>
    <t>9. Education</t>
  </si>
  <si>
    <t>Adult Educatuion</t>
  </si>
  <si>
    <t>Kids Tuition / Supplies</t>
  </si>
  <si>
    <t>Tutoring / Activities</t>
  </si>
  <si>
    <t>10. Entertainment / Vacations</t>
  </si>
  <si>
    <t>Entertainment / Vacations Total</t>
  </si>
  <si>
    <t>Vacations / Travel</t>
  </si>
  <si>
    <t>Books / Movies</t>
  </si>
  <si>
    <t>11. Other Debts</t>
  </si>
  <si>
    <t>Other Debts Total</t>
  </si>
  <si>
    <t>Other Loan Payments</t>
  </si>
  <si>
    <t>Personal Loan Payments</t>
  </si>
  <si>
    <t>Student Loan Payments</t>
  </si>
  <si>
    <t>12. Personal</t>
  </si>
  <si>
    <t>Child Care / Babysitting</t>
  </si>
  <si>
    <t>Toiletries / Cosmetics</t>
  </si>
  <si>
    <t>Hair Car</t>
  </si>
  <si>
    <t>Vitamins / Supplements</t>
  </si>
  <si>
    <t>Gifts - Birthdays</t>
  </si>
  <si>
    <t>Gifts - Christmas</t>
  </si>
  <si>
    <t>Gifts - Wedding / Ann.</t>
  </si>
  <si>
    <t>Gifts - Graduations</t>
  </si>
  <si>
    <t>Alimony / Child Support</t>
  </si>
  <si>
    <t>Pet Food / Supplies / Vet</t>
  </si>
  <si>
    <t>Vacinations / Prescrip.</t>
  </si>
  <si>
    <t>Boarding / Pet Sitting</t>
  </si>
  <si>
    <t>Tax Prep / Legal</t>
  </si>
  <si>
    <t>Sports / Hobbies</t>
  </si>
  <si>
    <t>Bank Charges / Fees</t>
  </si>
  <si>
    <t>Credit Card Fees</t>
  </si>
  <si>
    <t>Subscriptions / Dues</t>
  </si>
  <si>
    <t>Giving</t>
  </si>
  <si>
    <t>Saving &amp; Investing</t>
  </si>
  <si>
    <t>Housing</t>
  </si>
  <si>
    <t>Food</t>
  </si>
  <si>
    <t>Transportation</t>
  </si>
  <si>
    <t>Clothing</t>
  </si>
  <si>
    <t>Medical &amp; Health</t>
  </si>
  <si>
    <t>Entertainment / Vacations</t>
  </si>
  <si>
    <t>Other Debts</t>
  </si>
  <si>
    <t>Personal</t>
  </si>
  <si>
    <t>Guideline 10%</t>
  </si>
  <si>
    <t>Guideline 30%</t>
  </si>
  <si>
    <r>
      <rPr>
        <b/>
        <u/>
        <sz val="10"/>
        <color theme="1"/>
        <rFont val="Raleway"/>
      </rPr>
      <t>Note</t>
    </r>
    <r>
      <rPr>
        <sz val="10"/>
        <color theme="1"/>
        <rFont val="Raleway"/>
      </rPr>
      <t>: You must complete the Compass Spending Plan tab first</t>
    </r>
  </si>
  <si>
    <t>Entertainment/Vacations</t>
  </si>
  <si>
    <r>
      <rPr>
        <vertAlign val="superscript"/>
        <sz val="11"/>
        <color theme="1"/>
        <rFont val="Calibri"/>
        <family val="2"/>
        <scheme val="minor"/>
      </rPr>
      <t xml:space="preserve">1 </t>
    </r>
    <r>
      <rPr>
        <sz val="11"/>
        <color theme="1"/>
        <rFont val="Calibri"/>
        <family val="2"/>
        <scheme val="minor"/>
      </rPr>
      <t>Guideline percentages for tax category include taxes for Social Security, Medicare, federal, and a small estimated amount for state and local taxes.  The tax code changes frequently and regularly.  Please be sure to insert your actual tax in this category.</t>
    </r>
  </si>
  <si>
    <t>Guideline 20%</t>
  </si>
  <si>
    <t>Guideline 35%</t>
  </si>
  <si>
    <t>Guideline 4%</t>
  </si>
  <si>
    <t>Guideline 8%</t>
  </si>
  <si>
    <t>Guideline  5%</t>
  </si>
  <si>
    <t>Guideline 7%</t>
  </si>
  <si>
    <t>10. Entertainment/Vacations</t>
  </si>
  <si>
    <t>12. Personal Care</t>
  </si>
  <si>
    <t>Amount donated to churches, charitable organizations, and/or directly to those in need. This may also include gifts.</t>
  </si>
  <si>
    <t>Amounts withheld from paychecks which would include Federal withholding, Social Security (OASDI), Medicare, state income taxes, local income taxes, and any other involuntary deductions as mandated by government taxing authorities</t>
  </si>
  <si>
    <t>Amounts set aside to give or spend at a later time. This may include emergency savings, savings for future purchases, savings for retirement (401k/403b, IRA/Roth IRA, etc), college savings, profit-generating investment accounts, etc.</t>
  </si>
  <si>
    <t>All expenses related to the operations of the household (owning or renting), including mortgage payment (interest and principal), prepayment of mortgage principle, rent, homeowner's/renter's insurance, flood insurance, property taxes, electricity, gas (as a utility), water, sanitation, telephone (both traditional home and cellular service), home maintenance, TV (cable or satellite service), internet service, water softener, pool maintenance and supplies, extended service warranties, lawn care, pest control, termite bond, homeowner's / renter's association dues, storage facility (for off site storage of property), etc.</t>
  </si>
  <si>
    <t>Expenses for groceries essential for meeting your family's basic needs.</t>
  </si>
  <si>
    <t xml:space="preserve">All expenses relating to the ownership or operation of vehicles. This can include financing payments (principle and interest), gas/fuel, auto insurance, auto club (such as AAA), vehicle licenses and taxes, oil changes, routine maintenance, tire replacements, repairs, subscription services (On-Star, satellite radio, navigational systems), vehicle replacement savings, tolls, parking, transit fees, etc. </t>
  </si>
  <si>
    <t>Expenses relating to the purchase or maintenance of clothing, dry cleaning, uniforms, etc for you and your family.</t>
  </si>
  <si>
    <t>Medical and dental premiums. Doctor and dentist visits/co-pays, prescriptions, eye glasses/contacts, health insurance deductibles, health savings accounts/flexible spending accounts (payroll deductions), etc.</t>
  </si>
  <si>
    <t>Expenses related to schooling for yourself and your family. This may include tuition, books, fees, and other education-related charges. If you're including savings for school here, make sure you aren't double-counting them in the Saving and Investing category.</t>
  </si>
  <si>
    <t>Expenses relating to planned or spontaneous fun such as eating out, hosted events (holiday or event parties/celebrations), activities, day/weekend trips, vacations, video rentals, subscriptions, books, music-online purchases, etc. If you're including vacation savings here, make sure you aren't double-counting them in the Saving and Investing category.</t>
  </si>
  <si>
    <t>Repayment of credit cards, personal signature loans, lines of credit, student loans, medical bills paid on time, co-signed loans, payday loans, business loans, loans from family/friends, etc. If you're included home, auto, or school loans here, make sure you aren't double-counting them in their respective categories.</t>
  </si>
  <si>
    <t>Amount set aside for discretionary spending that doesn't fit cleanly into another category. Haircuts, fitness memberships, a new phone case, etc.</t>
  </si>
  <si>
    <t>BUDGET ANALYSIS FORM</t>
  </si>
  <si>
    <t>Per Year Income:</t>
  </si>
  <si>
    <t>Net Income</t>
  </si>
  <si>
    <t>Per Month Income:</t>
  </si>
  <si>
    <t>Per Month:</t>
  </si>
  <si>
    <t>Monthly Payment Category</t>
  </si>
  <si>
    <t>Existing Spending</t>
  </si>
  <si>
    <t>Guideline Percentage</t>
  </si>
  <si>
    <t xml:space="preserve">Monthly Guideline </t>
  </si>
  <si>
    <t>Difference</t>
  </si>
  <si>
    <t>New Monthly Budget</t>
  </si>
  <si>
    <t xml:space="preserve"> 1. Giving</t>
  </si>
  <si>
    <t xml:space="preserve"> 2.  Taxes</t>
  </si>
  <si>
    <t xml:space="preserve"> 3.  Saving and Investing</t>
  </si>
  <si>
    <t xml:space="preserve"> 4.  Housing</t>
  </si>
  <si>
    <t xml:space="preserve"> 5.  Food</t>
  </si>
  <si>
    <t xml:space="preserve"> 6.  Transportation</t>
  </si>
  <si>
    <t xml:space="preserve"> 7.  Clothing</t>
  </si>
  <si>
    <t xml:space="preserve"> 8.  Medical and Health</t>
  </si>
  <si>
    <t xml:space="preserve"> 9.  Education</t>
  </si>
  <si>
    <t>10.  Entertainment\Vacations</t>
  </si>
  <si>
    <t>11.  Other Debts</t>
  </si>
  <si>
    <t>12.  Personal</t>
  </si>
  <si>
    <t>Totals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</si>
</sst>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Red]&quot;$&quot;#,##0.00"/>
    <numFmt numFmtId="165" formatCode="#,##0.00;[Red]#,##0.00"/>
  </numFmts>
  <fonts count="40"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b/>
      <sz val="18"/>
      <color theme="7"/>
      <name val="Cambria"/>
      <family val="1"/>
      <scheme val="major"/>
    </font>
    <font>
      <b/>
      <sz val="12"/>
      <color theme="1"/>
      <name val="Calibri"/>
      <family val="2"/>
      <scheme val="minor"/>
    </font>
    <font>
      <sz val="10"/>
      <name val="Arial"/>
      <family val="2"/>
    </font>
    <font>
      <vertAlign val="superscript"/>
      <sz val="11"/>
      <color theme="1"/>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11"/>
      <color rgb="FF9C0006"/>
      <name val="Calibri"/>
      <family val="2"/>
      <scheme val="minor"/>
    </font>
    <font>
      <b/>
      <sz val="11"/>
      <color theme="1"/>
      <name val="Raleway"/>
    </font>
    <font>
      <b/>
      <sz val="10"/>
      <color theme="1"/>
      <name val="Raleway"/>
    </font>
    <font>
      <b/>
      <sz val="10"/>
      <color theme="3"/>
      <name val="Raleway"/>
    </font>
    <font>
      <sz val="10"/>
      <color theme="1"/>
      <name val="Raleway"/>
    </font>
    <font>
      <sz val="10"/>
      <color theme="0"/>
      <name val="Raleway"/>
    </font>
    <font>
      <sz val="10"/>
      <name val="Raleway"/>
    </font>
    <font>
      <b/>
      <sz val="10"/>
      <color rgb="FF384EB0"/>
      <name val="Raleway"/>
    </font>
    <font>
      <b/>
      <sz val="10"/>
      <name val="Raleway"/>
    </font>
    <font>
      <b/>
      <u/>
      <sz val="10"/>
      <color theme="1"/>
      <name val="Raleway"/>
    </font>
    <font>
      <sz val="10"/>
      <color rgb="FF006100"/>
      <name val="Raleway"/>
    </font>
    <font>
      <sz val="10"/>
      <color rgb="FF9C6500"/>
      <name val="Raleway"/>
    </font>
    <font>
      <sz val="10"/>
      <color rgb="FF3F3F76"/>
      <name val="Raleway"/>
    </font>
    <font>
      <b/>
      <sz val="10"/>
      <color rgb="FFFA7D00"/>
      <name val="Raleway"/>
    </font>
    <font>
      <b/>
      <sz val="10"/>
      <color rgb="FF9CBB58"/>
      <name val="Raleway"/>
    </font>
    <font>
      <b/>
      <sz val="10"/>
      <color rgb="FF3F3F76"/>
      <name val="Raleway"/>
    </font>
    <font>
      <b/>
      <sz val="10"/>
      <color theme="0"/>
      <name val="Raleway"/>
    </font>
    <font>
      <b/>
      <sz val="18"/>
      <color theme="0"/>
      <name val="Raleway"/>
    </font>
    <font>
      <sz val="12"/>
      <name val="Raleway"/>
    </font>
    <font>
      <b/>
      <sz val="12"/>
      <color theme="0"/>
      <name val="Raleway"/>
    </font>
  </fonts>
  <fills count="22">
    <fill>
      <patternFill patternType="none"/>
    </fill>
    <fill>
      <patternFill patternType="gray125"/>
    </fill>
    <fill>
      <patternFill patternType="solid">
        <fgColor rgb="FFC6EF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1"/>
        <bgColor indexed="64"/>
      </patternFill>
    </fill>
    <fill>
      <patternFill patternType="solid">
        <fgColor theme="4" tint="0.59999389629810485"/>
        <bgColor indexed="64"/>
      </patternFill>
    </fill>
    <fill>
      <patternFill patternType="solid">
        <fgColor rgb="FFFFC7CE"/>
      </patternFill>
    </fill>
    <fill>
      <patternFill patternType="solid">
        <fgColor rgb="FF384EB0"/>
        <bgColor indexed="64"/>
      </patternFill>
    </fill>
    <fill>
      <patternFill patternType="solid">
        <fgColor rgb="FF55DBDB"/>
        <bgColor indexed="64"/>
      </patternFill>
    </fill>
    <fill>
      <patternFill patternType="solid">
        <fgColor rgb="FF9CBB58"/>
        <bgColor indexed="64"/>
      </patternFill>
    </fill>
    <fill>
      <patternFill patternType="solid">
        <fgColor rgb="FFFA7D00"/>
        <bgColor indexed="64"/>
      </patternFill>
    </fill>
    <fill>
      <patternFill patternType="solid">
        <fgColor theme="7" tint="0.79998168889431442"/>
        <bgColor indexed="64"/>
      </patternFill>
    </fill>
    <fill>
      <patternFill patternType="solid">
        <fgColor theme="8" tint="-0.249977111117893"/>
        <bgColor indexed="64"/>
      </patternFill>
    </fill>
    <fill>
      <patternFill patternType="solid">
        <fgColor rgb="FF0070C0"/>
        <bgColor indexed="64"/>
      </patternFill>
    </fill>
    <fill>
      <patternFill patternType="solid">
        <fgColor indexed="22"/>
        <bgColor indexed="64"/>
      </patternFill>
    </fill>
    <fill>
      <patternFill patternType="solid">
        <fgColor theme="8" tint="0.59999389629810485"/>
        <bgColor indexed="64"/>
      </patternFill>
    </fill>
  </fills>
  <borders count="8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bottom/>
      <diagonal/>
    </border>
    <border>
      <left style="thin">
        <color theme="4" tint="0.39994506668294322"/>
      </left>
      <right/>
      <top/>
      <bottom style="thin">
        <color theme="4"/>
      </bottom>
      <diagonal/>
    </border>
    <border>
      <left style="thin">
        <color theme="4" tint="0.39994506668294322"/>
      </left>
      <right style="thin">
        <color theme="4" tint="0.39994506668294322"/>
      </right>
      <top style="medium">
        <color theme="4" tint="0.39997558519241921"/>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bottom>
      <diagonal/>
    </border>
    <border>
      <left/>
      <right/>
      <top/>
      <bottom style="thin">
        <color theme="4"/>
      </bottom>
      <diagonal/>
    </border>
    <border>
      <left style="thin">
        <color theme="4" tint="0.39994506668294322"/>
      </left>
      <right style="thin">
        <color theme="4" tint="0.39994506668294322"/>
      </right>
      <top/>
      <bottom/>
      <diagonal/>
    </border>
    <border>
      <left/>
      <right/>
      <top style="double">
        <color theme="4"/>
      </top>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style="thick">
        <color theme="4" tint="0.499984740745262"/>
      </bottom>
      <diagonal/>
    </border>
    <border>
      <left/>
      <right style="thick">
        <color theme="3"/>
      </right>
      <top/>
      <bottom/>
      <diagonal/>
    </border>
    <border>
      <left style="thick">
        <color theme="3"/>
      </left>
      <right/>
      <top/>
      <bottom/>
      <diagonal/>
    </border>
    <border>
      <left/>
      <right/>
      <top/>
      <bottom style="thick">
        <color theme="3"/>
      </bottom>
      <diagonal/>
    </border>
    <border>
      <left/>
      <right style="thick">
        <color theme="3"/>
      </right>
      <top/>
      <bottom style="thick">
        <color theme="3"/>
      </bottom>
      <diagonal/>
    </border>
    <border>
      <left style="thin">
        <color auto="1"/>
      </left>
      <right style="thin">
        <color auto="1"/>
      </right>
      <top style="thin">
        <color auto="1"/>
      </top>
      <bottom style="thin">
        <color auto="1"/>
      </bottom>
      <diagonal/>
    </border>
    <border>
      <left style="thin">
        <color rgb="FF7F7F7F"/>
      </left>
      <right style="thin">
        <color rgb="FF7F7F7F"/>
      </right>
      <top/>
      <bottom style="thin">
        <color rgb="FF7F7F7F"/>
      </bottom>
      <diagonal/>
    </border>
    <border>
      <left style="thin">
        <color rgb="FF7F7F7F"/>
      </left>
      <right/>
      <top style="thin">
        <color rgb="FF7F7F7F"/>
      </top>
      <bottom style="thin">
        <color rgb="FF7F7F7F"/>
      </bottom>
      <diagonal/>
    </border>
    <border>
      <left/>
      <right/>
      <top style="thin">
        <color rgb="FF7F7F7F"/>
      </top>
      <bottom/>
      <diagonal/>
    </border>
    <border>
      <left/>
      <right style="thick">
        <color theme="3"/>
      </right>
      <top/>
      <bottom style="thick">
        <color theme="4"/>
      </bottom>
      <diagonal/>
    </border>
    <border>
      <left style="thick">
        <color theme="3"/>
      </left>
      <right/>
      <top/>
      <bottom style="thick">
        <color theme="3"/>
      </bottom>
      <diagonal/>
    </border>
    <border>
      <left/>
      <right/>
      <top/>
      <bottom style="double">
        <color theme="4"/>
      </bottom>
      <diagonal/>
    </border>
    <border>
      <left/>
      <right/>
      <top style="double">
        <color theme="4"/>
      </top>
      <bottom style="double">
        <color theme="4"/>
      </bottom>
      <diagonal/>
    </border>
    <border>
      <left/>
      <right style="thin">
        <color theme="4" tint="0.39994506668294322"/>
      </right>
      <top/>
      <bottom/>
      <diagonal/>
    </border>
    <border>
      <left style="thin">
        <color theme="4" tint="0.39994506668294322"/>
      </left>
      <right style="thin">
        <color theme="4" tint="0.39994506668294322"/>
      </right>
      <top style="thin">
        <color theme="4" tint="0.39994506668294322"/>
      </top>
      <bottom style="thin">
        <color theme="4" tint="0.39991454817346722"/>
      </bottom>
      <diagonal/>
    </border>
    <border>
      <left/>
      <right style="thin">
        <color auto="1"/>
      </right>
      <top style="thin">
        <color auto="1"/>
      </top>
      <bottom style="thin">
        <color auto="1"/>
      </bottom>
      <diagonal/>
    </border>
    <border>
      <left/>
      <right style="thin">
        <color rgb="FF7F7F7F"/>
      </right>
      <top/>
      <bottom style="thin">
        <color rgb="FF7F7F7F"/>
      </bottom>
      <diagonal/>
    </border>
    <border>
      <left/>
      <right style="thick">
        <color auto="1"/>
      </right>
      <top/>
      <bottom style="thin">
        <color auto="1"/>
      </bottom>
      <diagonal/>
    </border>
    <border>
      <left style="thin">
        <color auto="1"/>
      </left>
      <right style="thick">
        <color auto="1"/>
      </right>
      <top style="thin">
        <color auto="1"/>
      </top>
      <bottom style="thin">
        <color auto="1"/>
      </bottom>
      <diagonal/>
    </border>
    <border>
      <left style="thin">
        <color auto="1"/>
      </left>
      <right style="thick">
        <color auto="1"/>
      </right>
      <top/>
      <bottom/>
      <diagonal/>
    </border>
    <border>
      <left style="thin">
        <color auto="1"/>
      </left>
      <right style="thick">
        <color auto="1"/>
      </right>
      <top/>
      <bottom style="thin">
        <color rgb="FF7F7F7F"/>
      </bottom>
      <diagonal/>
    </border>
    <border>
      <left style="thin">
        <color auto="1"/>
      </left>
      <right/>
      <top style="thin">
        <color auto="1"/>
      </top>
      <bottom style="thin">
        <color auto="1"/>
      </bottom>
      <diagonal/>
    </border>
    <border>
      <left style="thin">
        <color rgb="FF7F7F7F"/>
      </left>
      <right/>
      <top/>
      <bottom style="thin">
        <color rgb="FF7F7F7F"/>
      </bottom>
      <diagonal/>
    </border>
    <border>
      <left style="thick">
        <color rgb="FF384EB0"/>
      </left>
      <right/>
      <top/>
      <bottom/>
      <diagonal/>
    </border>
    <border>
      <left style="thick">
        <color rgb="FF384EB0"/>
      </left>
      <right/>
      <top style="thin">
        <color theme="4"/>
      </top>
      <bottom style="double">
        <color theme="4"/>
      </bottom>
      <diagonal/>
    </border>
    <border>
      <left style="thick">
        <color rgb="FF384EB0"/>
      </left>
      <right/>
      <top/>
      <bottom style="double">
        <color theme="4"/>
      </bottom>
      <diagonal/>
    </border>
    <border>
      <left style="thick">
        <color rgb="FF384EB0"/>
      </left>
      <right/>
      <top/>
      <bottom style="medium">
        <color theme="4" tint="0.39997558519241921"/>
      </bottom>
      <diagonal/>
    </border>
    <border>
      <left/>
      <right style="thick">
        <color rgb="FF384EB0"/>
      </right>
      <top style="double">
        <color theme="4"/>
      </top>
      <bottom style="double">
        <color theme="4"/>
      </bottom>
      <diagonal/>
    </border>
    <border>
      <left/>
      <right style="thick">
        <color rgb="FF384EB0"/>
      </right>
      <top style="double">
        <color theme="4"/>
      </top>
      <bottom/>
      <diagonal/>
    </border>
    <border>
      <left/>
      <right style="thick">
        <color rgb="FF384EB0"/>
      </right>
      <top/>
      <bottom/>
      <diagonal/>
    </border>
    <border>
      <left style="thick">
        <color theme="3"/>
      </left>
      <right/>
      <top style="thick">
        <color theme="4" tint="0.499984740745262"/>
      </top>
      <bottom/>
      <diagonal/>
    </border>
    <border>
      <left/>
      <right/>
      <top style="thick">
        <color theme="4" tint="0.499984740745262"/>
      </top>
      <bottom/>
      <diagonal/>
    </border>
    <border>
      <left/>
      <right style="thick">
        <color theme="3"/>
      </right>
      <top style="thick">
        <color theme="4" tint="0.499984740745262"/>
      </top>
      <bottom/>
      <diagonal/>
    </border>
    <border>
      <left style="thick">
        <color rgb="FF384EB0"/>
      </left>
      <right/>
      <top style="double">
        <color theme="4"/>
      </top>
      <bottom/>
      <diagonal/>
    </border>
    <border>
      <left/>
      <right style="thin">
        <color theme="4" tint="0.39994506668294322"/>
      </right>
      <top style="thin">
        <color theme="4" tint="0.39994506668294322"/>
      </top>
      <bottom style="thin">
        <color theme="4" tint="0.39994506668294322"/>
      </bottom>
      <diagonal/>
    </border>
    <border>
      <left style="thick">
        <color rgb="FF384EB0"/>
      </left>
      <right/>
      <top style="double">
        <color theme="4"/>
      </top>
      <bottom style="double">
        <color theme="4"/>
      </bottom>
      <diagonal/>
    </border>
    <border>
      <left style="thick">
        <color rgb="FF384EB0"/>
      </left>
      <right/>
      <top style="double">
        <color theme="4"/>
      </top>
      <bottom style="thick">
        <color rgb="FF384EB0"/>
      </bottom>
      <diagonal/>
    </border>
    <border>
      <left/>
      <right/>
      <top style="double">
        <color theme="4"/>
      </top>
      <bottom style="thick">
        <color rgb="FF384EB0"/>
      </bottom>
      <diagonal/>
    </border>
    <border>
      <left/>
      <right style="thick">
        <color rgb="FF384EB0"/>
      </right>
      <top style="double">
        <color theme="4"/>
      </top>
      <bottom style="thick">
        <color rgb="FF384EB0"/>
      </bottom>
      <diagonal/>
    </border>
    <border>
      <left style="thick">
        <color rgb="FF384EB0"/>
      </left>
      <right/>
      <top style="thick">
        <color rgb="FF384EB0"/>
      </top>
      <bottom/>
      <diagonal/>
    </border>
    <border>
      <left/>
      <right/>
      <top style="thick">
        <color rgb="FF384EB0"/>
      </top>
      <bottom/>
      <diagonal/>
    </border>
    <border>
      <left/>
      <right style="thick">
        <color rgb="FF384EB0"/>
      </right>
      <top style="thick">
        <color rgb="FF384EB0"/>
      </top>
      <bottom/>
      <diagonal/>
    </border>
    <border>
      <left/>
      <right style="thick">
        <color rgb="FF384EB0"/>
      </right>
      <top/>
      <bottom style="thick">
        <color theme="4" tint="0.499984740745262"/>
      </bottom>
      <diagonal/>
    </border>
    <border>
      <left/>
      <right style="thick">
        <color rgb="FF384EB0"/>
      </right>
      <top/>
      <bottom style="double">
        <color theme="4"/>
      </bottom>
      <diagonal/>
    </border>
    <border>
      <left/>
      <right style="thick">
        <color rgb="FF384EB0"/>
      </right>
      <top style="thin">
        <color theme="4"/>
      </top>
      <bottom style="double">
        <color theme="4"/>
      </bottom>
      <diagonal/>
    </border>
    <border>
      <left style="thick">
        <color auto="1"/>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ck">
        <color indexed="64"/>
      </right>
      <top style="double">
        <color indexed="64"/>
      </top>
      <bottom style="double">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s>
  <cellStyleXfs count="49">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4" applyNumberFormat="0" applyAlignment="0" applyProtection="0"/>
    <xf numFmtId="0" fontId="10" fillId="5" borderId="4" applyNumberFormat="0" applyAlignment="0" applyProtection="0"/>
    <xf numFmtId="0" fontId="2" fillId="6" borderId="5" applyNumberFormat="0" applyFont="0" applyAlignment="0" applyProtection="0"/>
    <xf numFmtId="0" fontId="11" fillId="0" borderId="6" applyNumberFormat="0" applyFill="0" applyAlignment="0" applyProtection="0"/>
    <xf numFmtId="0" fontId="1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15" fillId="0" borderId="0"/>
    <xf numFmtId="44" fontId="15" fillId="0" borderId="0" applyFont="0" applyFill="0" applyBorder="0" applyAlignment="0" applyProtection="0"/>
    <xf numFmtId="9" fontId="15"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12" borderId="0" applyNumberFormat="0" applyBorder="0" applyAlignment="0" applyProtection="0"/>
    <xf numFmtId="0" fontId="21" fillId="0" borderId="6" applyAlignment="0">
      <alignment horizontal="right"/>
    </xf>
    <xf numFmtId="9" fontId="2" fillId="0" borderId="0" applyFont="0" applyFill="0" applyBorder="0" applyAlignment="0" applyProtection="0"/>
  </cellStyleXfs>
  <cellXfs count="233">
    <xf numFmtId="0" fontId="0" fillId="0" borderId="0" xfId="0"/>
    <xf numFmtId="0" fontId="0" fillId="0" borderId="0" xfId="0" applyAlignment="1">
      <alignment horizontal="center"/>
    </xf>
    <xf numFmtId="0" fontId="0" fillId="0" borderId="0" xfId="0" applyFont="1" applyProtection="1">
      <protection locked="0"/>
    </xf>
    <xf numFmtId="0" fontId="0" fillId="0" borderId="0" xfId="0" applyFont="1"/>
    <xf numFmtId="0" fontId="0" fillId="0" borderId="0" xfId="0" applyAlignment="1">
      <alignment horizontal="center" vertical="center"/>
    </xf>
    <xf numFmtId="0" fontId="4" fillId="0" borderId="1" xfId="5" applyFont="1" applyBorder="1" applyAlignment="1">
      <alignment horizontal="center"/>
    </xf>
    <xf numFmtId="0" fontId="4" fillId="0" borderId="27" xfId="5" applyFont="1" applyBorder="1" applyAlignment="1">
      <alignment horizontal="center"/>
    </xf>
    <xf numFmtId="0" fontId="0" fillId="0" borderId="20" xfId="0" applyBorder="1"/>
    <xf numFmtId="0" fontId="0" fillId="0" borderId="0" xfId="0" applyBorder="1"/>
    <xf numFmtId="9" fontId="0" fillId="0" borderId="0" xfId="0" applyNumberFormat="1" applyBorder="1" applyAlignment="1">
      <alignment horizontal="center"/>
    </xf>
    <xf numFmtId="9" fontId="0" fillId="0" borderId="19" xfId="0" applyNumberFormat="1" applyBorder="1" applyAlignment="1">
      <alignment horizontal="center"/>
    </xf>
    <xf numFmtId="0" fontId="0" fillId="11" borderId="20" xfId="0" applyFill="1" applyBorder="1"/>
    <xf numFmtId="0" fontId="0" fillId="11" borderId="0" xfId="0" applyFill="1" applyBorder="1"/>
    <xf numFmtId="9" fontId="0" fillId="11" borderId="0" xfId="0" applyNumberFormat="1" applyFill="1" applyBorder="1" applyAlignment="1">
      <alignment horizontal="center"/>
    </xf>
    <xf numFmtId="9" fontId="0" fillId="11" borderId="19" xfId="0" applyNumberFormat="1" applyFill="1" applyBorder="1" applyAlignment="1">
      <alignment horizontal="center"/>
    </xf>
    <xf numFmtId="0" fontId="0" fillId="0" borderId="20" xfId="16" applyFont="1" applyFill="1" applyBorder="1"/>
    <xf numFmtId="0" fontId="2" fillId="0" borderId="0" xfId="16" applyFill="1" applyBorder="1"/>
    <xf numFmtId="9" fontId="2" fillId="0" borderId="0" xfId="16" applyNumberFormat="1" applyFill="1" applyBorder="1" applyAlignment="1">
      <alignment horizontal="center"/>
    </xf>
    <xf numFmtId="9" fontId="2" fillId="0" borderId="19" xfId="16" applyNumberFormat="1" applyFill="1" applyBorder="1" applyAlignment="1">
      <alignment horizontal="center"/>
    </xf>
    <xf numFmtId="9" fontId="0" fillId="0" borderId="0" xfId="0" applyNumberFormat="1"/>
    <xf numFmtId="9" fontId="0" fillId="0" borderId="0" xfId="0" applyNumberFormat="1" applyFont="1" applyProtection="1">
      <protection locked="0"/>
    </xf>
    <xf numFmtId="0" fontId="20" fillId="0" borderId="0" xfId="46" applyFill="1" applyProtection="1">
      <protection locked="0"/>
    </xf>
    <xf numFmtId="165" fontId="24" fillId="0" borderId="7" xfId="0" applyNumberFormat="1" applyFont="1" applyBorder="1" applyProtection="1">
      <protection locked="0"/>
    </xf>
    <xf numFmtId="165" fontId="24" fillId="14" borderId="7" xfId="15" applyNumberFormat="1" applyFont="1" applyFill="1" applyBorder="1" applyProtection="1">
      <protection locked="0"/>
    </xf>
    <xf numFmtId="165" fontId="24" fillId="0" borderId="11" xfId="15" applyNumberFormat="1" applyFont="1" applyFill="1" applyBorder="1" applyProtection="1">
      <protection locked="0"/>
    </xf>
    <xf numFmtId="165" fontId="24" fillId="14" borderId="11" xfId="15" applyNumberFormat="1" applyFont="1" applyFill="1" applyBorder="1" applyProtection="1">
      <protection locked="0"/>
    </xf>
    <xf numFmtId="0" fontId="25" fillId="13" borderId="0" xfId="14" applyFont="1" applyFill="1" applyBorder="1" applyAlignment="1" applyProtection="1">
      <alignment horizontal="right"/>
    </xf>
    <xf numFmtId="165" fontId="24" fillId="0" borderId="10" xfId="0" applyNumberFormat="1" applyFont="1" applyBorder="1" applyProtection="1">
      <protection locked="0"/>
    </xf>
    <xf numFmtId="165" fontId="24" fillId="14" borderId="32" xfId="15" applyNumberFormat="1" applyFont="1" applyFill="1" applyBorder="1" applyProtection="1">
      <protection locked="0"/>
    </xf>
    <xf numFmtId="165" fontId="24" fillId="0" borderId="13" xfId="15" applyNumberFormat="1" applyFont="1" applyFill="1" applyBorder="1" applyProtection="1">
      <protection locked="0"/>
    </xf>
    <xf numFmtId="165" fontId="24" fillId="0" borderId="7" xfId="15" applyNumberFormat="1" applyFont="1" applyFill="1" applyBorder="1" applyProtection="1">
      <protection locked="0"/>
    </xf>
    <xf numFmtId="0" fontId="27" fillId="0" borderId="3" xfId="7" applyFont="1" applyBorder="1" applyAlignment="1" applyProtection="1">
      <alignment horizontal="center"/>
    </xf>
    <xf numFmtId="0" fontId="27" fillId="0" borderId="6" xfId="47" applyFont="1" applyAlignment="1">
      <alignment horizontal="center"/>
    </xf>
    <xf numFmtId="165" fontId="24" fillId="0" borderId="52" xfId="0" applyNumberFormat="1" applyFont="1" applyBorder="1" applyProtection="1">
      <protection locked="0"/>
    </xf>
    <xf numFmtId="165" fontId="24" fillId="14" borderId="52" xfId="15" applyNumberFormat="1" applyFont="1" applyFill="1" applyBorder="1" applyProtection="1">
      <protection locked="0"/>
    </xf>
    <xf numFmtId="9" fontId="26" fillId="0" borderId="47" xfId="14" applyNumberFormat="1" applyFont="1" applyFill="1" applyBorder="1" applyAlignment="1" applyProtection="1">
      <alignment horizontal="center"/>
      <protection locked="0"/>
    </xf>
    <xf numFmtId="9" fontId="25" fillId="13" borderId="47" xfId="14" applyNumberFormat="1" applyFont="1" applyFill="1" applyBorder="1" applyAlignment="1" applyProtection="1">
      <alignment horizontal="center"/>
    </xf>
    <xf numFmtId="0" fontId="27" fillId="0" borderId="6" xfId="47" applyFont="1" applyBorder="1" applyAlignment="1">
      <alignment horizontal="center"/>
    </xf>
    <xf numFmtId="9" fontId="27" fillId="0" borderId="62" xfId="48" applyFont="1" applyBorder="1" applyAlignment="1">
      <alignment horizontal="center"/>
    </xf>
    <xf numFmtId="0" fontId="27" fillId="0" borderId="6" xfId="47" applyFont="1" applyBorder="1" applyAlignment="1">
      <alignment horizontal="right"/>
    </xf>
    <xf numFmtId="0" fontId="27" fillId="0" borderId="62" xfId="47" applyFont="1" applyBorder="1" applyAlignment="1">
      <alignment horizontal="center"/>
    </xf>
    <xf numFmtId="165" fontId="22" fillId="14" borderId="0" xfId="12" applyNumberFormat="1" applyFont="1" applyFill="1" applyBorder="1" applyAlignment="1" applyProtection="1">
      <alignment horizontal="center"/>
    </xf>
    <xf numFmtId="164" fontId="22" fillId="14" borderId="29" xfId="13" applyNumberFormat="1" applyFont="1" applyFill="1" applyBorder="1" applyAlignment="1" applyProtection="1">
      <alignment horizontal="center"/>
    </xf>
    <xf numFmtId="165" fontId="22" fillId="14" borderId="29" xfId="13" applyNumberFormat="1" applyFont="1" applyFill="1" applyBorder="1" applyAlignment="1" applyProtection="1">
      <alignment horizontal="center"/>
    </xf>
    <xf numFmtId="165" fontId="28" fillId="14" borderId="0" xfId="9" applyNumberFormat="1" applyFont="1" applyFill="1" applyBorder="1" applyAlignment="1" applyProtection="1">
      <alignment horizontal="center"/>
    </xf>
    <xf numFmtId="0" fontId="0" fillId="0" borderId="0" xfId="0" applyFill="1"/>
    <xf numFmtId="0" fontId="30" fillId="15" borderId="35" xfId="8" applyFont="1" applyFill="1" applyBorder="1" applyAlignment="1" applyProtection="1">
      <alignment horizontal="center"/>
    </xf>
    <xf numFmtId="0" fontId="22" fillId="0" borderId="0" xfId="0" applyFont="1" applyAlignment="1" applyProtection="1">
      <alignment horizontal="center" wrapText="1"/>
    </xf>
    <xf numFmtId="0" fontId="26" fillId="15" borderId="36" xfId="8" applyFont="1" applyFill="1" applyBorder="1" applyAlignment="1" applyProtection="1">
      <alignment horizontal="center" wrapText="1"/>
    </xf>
    <xf numFmtId="0" fontId="32" fillId="0" borderId="25" xfId="10" applyFont="1" applyFill="1" applyBorder="1" applyAlignment="1" applyProtection="1">
      <alignment horizontal="center" vertical="center" wrapText="1"/>
    </xf>
    <xf numFmtId="0" fontId="22" fillId="0" borderId="6" xfId="13" applyFont="1" applyAlignment="1" applyProtection="1">
      <alignment horizontal="center" vertical="center"/>
    </xf>
    <xf numFmtId="0" fontId="24" fillId="10" borderId="37" xfId="0" applyFont="1" applyFill="1" applyBorder="1" applyAlignment="1" applyProtection="1">
      <alignment horizontal="center" vertical="center"/>
    </xf>
    <xf numFmtId="0" fontId="24" fillId="10" borderId="0" xfId="0" applyFont="1" applyFill="1" applyAlignment="1" applyProtection="1">
      <alignment horizontal="center" vertical="center"/>
    </xf>
    <xf numFmtId="0" fontId="31" fillId="10" borderId="0" xfId="9" applyFont="1" applyFill="1" applyAlignment="1" applyProtection="1">
      <alignment horizontal="center"/>
    </xf>
    <xf numFmtId="0" fontId="24" fillId="10" borderId="0" xfId="0" applyFont="1" applyFill="1" applyAlignment="1" applyProtection="1">
      <alignment horizontal="center"/>
    </xf>
    <xf numFmtId="0" fontId="24" fillId="0" borderId="0" xfId="15" applyFont="1" applyFill="1" applyAlignment="1" applyProtection="1">
      <alignment horizontal="center"/>
    </xf>
    <xf numFmtId="164" fontId="26" fillId="0" borderId="36" xfId="8" applyNumberFormat="1" applyFont="1" applyFill="1" applyBorder="1" applyAlignment="1" applyProtection="1">
      <alignment horizontal="center"/>
      <protection locked="0"/>
    </xf>
    <xf numFmtId="164" fontId="26" fillId="0" borderId="33" xfId="8" applyNumberFormat="1" applyFont="1" applyFill="1" applyBorder="1" applyAlignment="1" applyProtection="1">
      <alignment horizontal="center"/>
      <protection locked="0"/>
    </xf>
    <xf numFmtId="164" fontId="26" fillId="0" borderId="23" xfId="8" applyNumberFormat="1" applyFont="1" applyFill="1" applyBorder="1" applyAlignment="1" applyProtection="1">
      <alignment horizontal="center"/>
      <protection locked="0"/>
    </xf>
    <xf numFmtId="164" fontId="26" fillId="0" borderId="39" xfId="8" applyNumberFormat="1" applyFont="1" applyFill="1" applyBorder="1" applyAlignment="1" applyProtection="1">
      <alignment horizontal="center"/>
      <protection locked="0"/>
    </xf>
    <xf numFmtId="0" fontId="33" fillId="5" borderId="25" xfId="11" applyFont="1" applyBorder="1" applyProtection="1"/>
    <xf numFmtId="165" fontId="33" fillId="5" borderId="34" xfId="11" applyNumberFormat="1" applyFont="1" applyBorder="1" applyAlignment="1" applyProtection="1">
      <alignment horizontal="center"/>
    </xf>
    <xf numFmtId="165" fontId="33" fillId="5" borderId="24" xfId="11" applyNumberFormat="1" applyFont="1" applyBorder="1" applyAlignment="1" applyProtection="1">
      <alignment horizontal="center"/>
    </xf>
    <xf numFmtId="165" fontId="33" fillId="5" borderId="40" xfId="11" applyNumberFormat="1" applyFont="1" applyBorder="1" applyAlignment="1" applyProtection="1">
      <alignment horizontal="center"/>
    </xf>
    <xf numFmtId="0" fontId="24" fillId="14" borderId="0" xfId="16" applyFont="1" applyFill="1" applyAlignment="1" applyProtection="1">
      <alignment horizontal="center"/>
    </xf>
    <xf numFmtId="164" fontId="26" fillId="14" borderId="36" xfId="8" applyNumberFormat="1" applyFont="1" applyFill="1" applyBorder="1" applyAlignment="1" applyProtection="1">
      <alignment horizontal="center"/>
      <protection locked="0"/>
    </xf>
    <xf numFmtId="164" fontId="26" fillId="14" borderId="33" xfId="8" applyNumberFormat="1" applyFont="1" applyFill="1" applyBorder="1" applyAlignment="1" applyProtection="1">
      <alignment horizontal="center"/>
      <protection locked="0"/>
    </xf>
    <xf numFmtId="164" fontId="26" fillId="14" borderId="23" xfId="8" applyNumberFormat="1" applyFont="1" applyFill="1" applyBorder="1" applyAlignment="1" applyProtection="1">
      <alignment horizontal="center"/>
      <protection locked="0"/>
    </xf>
    <xf numFmtId="164" fontId="26" fillId="14" borderId="39" xfId="8" applyNumberFormat="1" applyFont="1" applyFill="1" applyBorder="1" applyAlignment="1" applyProtection="1">
      <alignment horizontal="center"/>
      <protection locked="0"/>
    </xf>
    <xf numFmtId="165" fontId="34" fillId="5" borderId="38" xfId="11" applyNumberFormat="1" applyFont="1" applyBorder="1" applyAlignment="1" applyProtection="1">
      <alignment horizontal="center"/>
    </xf>
    <xf numFmtId="165" fontId="35" fillId="15" borderId="36" xfId="10" applyNumberFormat="1" applyFont="1" applyFill="1" applyBorder="1" applyAlignment="1" applyProtection="1">
      <alignment horizontal="center" vertical="center"/>
    </xf>
    <xf numFmtId="0" fontId="0" fillId="0" borderId="0" xfId="0" applyFont="1" applyAlignment="1">
      <alignment horizontal="center"/>
    </xf>
    <xf numFmtId="0" fontId="25" fillId="13" borderId="33" xfId="8" applyFont="1" applyFill="1" applyBorder="1" applyAlignment="1" applyProtection="1">
      <alignment horizontal="center" wrapText="1"/>
    </xf>
    <xf numFmtId="0" fontId="25" fillId="13" borderId="23" xfId="8" applyFont="1" applyFill="1" applyBorder="1" applyAlignment="1" applyProtection="1">
      <alignment horizontal="center" wrapText="1"/>
    </xf>
    <xf numFmtId="0" fontId="25" fillId="13" borderId="23" xfId="9" applyFont="1" applyFill="1" applyBorder="1" applyAlignment="1" applyProtection="1">
      <alignment horizontal="center" wrapText="1"/>
    </xf>
    <xf numFmtId="0" fontId="25" fillId="13" borderId="0" xfId="0" applyFont="1" applyFill="1" applyAlignment="1" applyProtection="1">
      <alignment horizontal="center" wrapText="1"/>
    </xf>
    <xf numFmtId="165" fontId="36" fillId="16" borderId="33" xfId="10" applyNumberFormat="1" applyFont="1" applyFill="1" applyBorder="1" applyAlignment="1" applyProtection="1">
      <alignment horizontal="center" vertical="center"/>
    </xf>
    <xf numFmtId="165" fontId="36" fillId="16" borderId="23" xfId="10" applyNumberFormat="1" applyFont="1" applyFill="1" applyBorder="1" applyAlignment="1" applyProtection="1">
      <alignment horizontal="center" vertical="center"/>
    </xf>
    <xf numFmtId="165" fontId="36" fillId="13" borderId="0" xfId="9" applyNumberFormat="1" applyFont="1" applyFill="1" applyAlignment="1" applyProtection="1">
      <alignment horizontal="center" vertical="center"/>
    </xf>
    <xf numFmtId="165" fontId="22" fillId="0" borderId="0" xfId="0" applyNumberFormat="1" applyFont="1" applyFill="1" applyAlignment="1" applyProtection="1">
      <alignment horizontal="center" vertical="center"/>
    </xf>
    <xf numFmtId="165" fontId="33" fillId="0" borderId="4" xfId="9" applyNumberFormat="1" applyFont="1" applyFill="1" applyBorder="1" applyAlignment="1" applyProtection="1">
      <alignment horizontal="center"/>
    </xf>
    <xf numFmtId="165" fontId="26" fillId="0" borderId="4" xfId="9" applyNumberFormat="1" applyFont="1" applyFill="1" applyBorder="1" applyAlignment="1" applyProtection="1">
      <alignment horizontal="center"/>
    </xf>
    <xf numFmtId="165" fontId="26" fillId="14" borderId="4" xfId="9" applyNumberFormat="1" applyFont="1" applyFill="1" applyBorder="1" applyAlignment="1" applyProtection="1">
      <alignment horizontal="center"/>
    </xf>
    <xf numFmtId="0" fontId="25" fillId="13" borderId="0" xfId="9" applyFont="1" applyFill="1" applyAlignment="1" applyProtection="1">
      <alignment horizontal="center" vertical="center" wrapText="1"/>
    </xf>
    <xf numFmtId="0" fontId="25" fillId="10" borderId="0" xfId="0" applyFont="1" applyFill="1" applyAlignment="1" applyProtection="1"/>
    <xf numFmtId="0" fontId="25" fillId="13" borderId="0" xfId="14" applyFont="1" applyFill="1" applyBorder="1" applyAlignment="1" applyProtection="1">
      <alignment horizontal="right"/>
      <protection locked="0"/>
    </xf>
    <xf numFmtId="0" fontId="2" fillId="0" borderId="0" xfId="0" applyFont="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17" borderId="0" xfId="0" applyFill="1" applyAlignment="1">
      <alignment horizontal="center" vertical="center"/>
    </xf>
    <xf numFmtId="0" fontId="2" fillId="17" borderId="0" xfId="0" applyFont="1" applyFill="1" applyAlignment="1">
      <alignment horizontal="left" vertical="center" wrapText="1"/>
    </xf>
    <xf numFmtId="0" fontId="0" fillId="17" borderId="0" xfId="0" applyFill="1" applyAlignment="1">
      <alignment horizontal="left" vertical="center" wrapText="1"/>
    </xf>
    <xf numFmtId="0" fontId="0" fillId="17" borderId="0" xfId="0" applyFont="1" applyFill="1" applyAlignment="1">
      <alignment horizontal="left" vertical="center" wrapText="1"/>
    </xf>
    <xf numFmtId="4" fontId="39" fillId="19" borderId="68" xfId="0" applyNumberFormat="1" applyFont="1" applyFill="1" applyBorder="1" applyProtection="1">
      <protection locked="0"/>
    </xf>
    <xf numFmtId="4" fontId="39" fillId="19" borderId="74" xfId="0" applyNumberFormat="1" applyFont="1" applyFill="1" applyBorder="1"/>
    <xf numFmtId="2" fontId="39" fillId="19" borderId="77" xfId="0" applyNumberFormat="1" applyFont="1" applyFill="1" applyBorder="1"/>
    <xf numFmtId="0" fontId="38" fillId="0" borderId="81" xfId="0" applyFont="1" applyBorder="1" applyAlignment="1" applyProtection="1">
      <alignment horizontal="left"/>
      <protection locked="0"/>
    </xf>
    <xf numFmtId="4" fontId="38" fillId="0" borderId="23" xfId="0" applyNumberFormat="1" applyFont="1" applyBorder="1" applyAlignment="1" applyProtection="1">
      <alignment horizontal="right"/>
      <protection locked="0"/>
    </xf>
    <xf numFmtId="10" fontId="38" fillId="0" borderId="23" xfId="0" applyNumberFormat="1" applyFont="1" applyBorder="1" applyAlignment="1" applyProtection="1">
      <alignment horizontal="center"/>
      <protection locked="0"/>
    </xf>
    <xf numFmtId="4" fontId="38" fillId="21" borderId="23" xfId="0" applyNumberFormat="1" applyFont="1" applyFill="1" applyBorder="1" applyAlignment="1">
      <alignment horizontal="right"/>
    </xf>
    <xf numFmtId="2" fontId="38" fillId="0" borderId="36" xfId="0" applyNumberFormat="1" applyFont="1" applyBorder="1" applyAlignment="1" applyProtection="1">
      <alignment horizontal="right"/>
      <protection locked="0"/>
    </xf>
    <xf numFmtId="4" fontId="38" fillId="0" borderId="0" xfId="0" applyNumberFormat="1" applyFont="1" applyProtection="1">
      <protection locked="0"/>
    </xf>
    <xf numFmtId="0" fontId="38" fillId="0" borderId="82" xfId="0" applyFont="1" applyBorder="1" applyAlignment="1" applyProtection="1">
      <alignment horizontal="left"/>
      <protection locked="0"/>
    </xf>
    <xf numFmtId="4" fontId="38" fillId="0" borderId="83" xfId="0" applyNumberFormat="1" applyFont="1" applyBorder="1" applyAlignment="1" applyProtection="1">
      <alignment horizontal="right"/>
      <protection locked="0"/>
    </xf>
    <xf numFmtId="10" fontId="38" fillId="0" borderId="83" xfId="0" applyNumberFormat="1" applyFont="1" applyBorder="1" applyAlignment="1" applyProtection="1">
      <alignment horizontal="center"/>
      <protection locked="0"/>
    </xf>
    <xf numFmtId="2" fontId="38" fillId="0" borderId="84" xfId="0" applyNumberFormat="1" applyFont="1" applyBorder="1" applyAlignment="1" applyProtection="1">
      <alignment horizontal="right"/>
      <protection locked="0"/>
    </xf>
    <xf numFmtId="4" fontId="38" fillId="21" borderId="86" xfId="0" applyNumberFormat="1" applyFont="1" applyFill="1" applyBorder="1" applyAlignment="1">
      <alignment horizontal="right"/>
    </xf>
    <xf numFmtId="4" fontId="38" fillId="20" borderId="86" xfId="0" applyNumberFormat="1" applyFont="1" applyFill="1" applyBorder="1" applyAlignment="1" applyProtection="1">
      <alignment horizontal="right"/>
      <protection locked="0"/>
    </xf>
    <xf numFmtId="2" fontId="38" fillId="21" borderId="87" xfId="0" applyNumberFormat="1" applyFont="1" applyFill="1" applyBorder="1" applyAlignment="1">
      <alignment horizontal="right"/>
    </xf>
    <xf numFmtId="0" fontId="38" fillId="0" borderId="78" xfId="0" applyFont="1" applyBorder="1" applyAlignment="1" applyProtection="1">
      <alignment horizontal="center" vertical="center" wrapText="1"/>
    </xf>
    <xf numFmtId="4" fontId="38" fillId="0" borderId="79" xfId="0" applyNumberFormat="1" applyFont="1" applyBorder="1" applyAlignment="1" applyProtection="1">
      <alignment horizontal="center" vertical="center" wrapText="1"/>
    </xf>
    <xf numFmtId="10" fontId="38" fillId="0" borderId="79" xfId="0" applyNumberFormat="1" applyFont="1" applyBorder="1" applyAlignment="1" applyProtection="1">
      <alignment horizontal="center" vertical="center" wrapText="1"/>
    </xf>
    <xf numFmtId="0" fontId="38" fillId="0" borderId="80" xfId="0" applyFont="1" applyBorder="1" applyAlignment="1" applyProtection="1">
      <alignment horizontal="center" vertical="center" wrapText="1"/>
    </xf>
    <xf numFmtId="4" fontId="38" fillId="0" borderId="74" xfId="0" applyNumberFormat="1" applyFont="1" applyBorder="1" applyProtection="1"/>
    <xf numFmtId="0" fontId="38" fillId="0" borderId="67" xfId="0" applyFont="1" applyBorder="1" applyProtection="1"/>
    <xf numFmtId="0" fontId="38" fillId="0" borderId="73" xfId="0" applyFont="1" applyBorder="1" applyProtection="1"/>
    <xf numFmtId="0" fontId="38" fillId="0" borderId="81" xfId="0" applyFont="1" applyBorder="1" applyAlignment="1" applyProtection="1">
      <alignment horizontal="left"/>
    </xf>
    <xf numFmtId="10" fontId="38" fillId="0" borderId="86" xfId="0" applyNumberFormat="1" applyFont="1" applyBorder="1" applyAlignment="1" applyProtection="1">
      <alignment horizontal="center"/>
    </xf>
    <xf numFmtId="0" fontId="38" fillId="0" borderId="85" xfId="0" applyFont="1" applyBorder="1" applyAlignment="1" applyProtection="1">
      <alignment horizontal="center" vertical="center"/>
    </xf>
    <xf numFmtId="0" fontId="0" fillId="17" borderId="0" xfId="0" applyFill="1" applyBorder="1" applyAlignment="1">
      <alignment horizontal="center" vertical="center"/>
    </xf>
    <xf numFmtId="0" fontId="0" fillId="17" borderId="0" xfId="0" applyFont="1" applyFill="1" applyBorder="1" applyAlignment="1">
      <alignment horizontal="left" vertical="center" wrapText="1"/>
    </xf>
    <xf numFmtId="0" fontId="27" fillId="0" borderId="57" xfId="4" applyFont="1" applyBorder="1" applyAlignment="1" applyProtection="1">
      <alignment horizontal="center"/>
    </xf>
    <xf numFmtId="0" fontId="27" fillId="0" borderId="58" xfId="4" applyFont="1" applyBorder="1" applyAlignment="1" applyProtection="1">
      <alignment horizontal="center"/>
    </xf>
    <xf numFmtId="0" fontId="27" fillId="0" borderId="59" xfId="4" applyFont="1" applyBorder="1" applyAlignment="1" applyProtection="1">
      <alignment horizontal="center"/>
    </xf>
    <xf numFmtId="0" fontId="23" fillId="0" borderId="2" xfId="6" applyFont="1" applyBorder="1" applyAlignment="1" applyProtection="1">
      <alignment horizontal="center"/>
      <protection locked="0"/>
    </xf>
    <xf numFmtId="0" fontId="23" fillId="0" borderId="60" xfId="6" applyFont="1" applyBorder="1" applyAlignment="1" applyProtection="1">
      <alignment horizontal="center"/>
      <protection locked="0"/>
    </xf>
    <xf numFmtId="0" fontId="27" fillId="0" borderId="44" xfId="7" applyFont="1" applyBorder="1" applyAlignment="1" applyProtection="1">
      <alignment horizontal="left"/>
    </xf>
    <xf numFmtId="0" fontId="27" fillId="0" borderId="3" xfId="7" applyFont="1" applyBorder="1" applyAlignment="1" applyProtection="1">
      <alignment horizontal="left"/>
    </xf>
    <xf numFmtId="0" fontId="24" fillId="0" borderId="41" xfId="0" applyFont="1" applyBorder="1" applyAlignment="1" applyProtection="1">
      <alignment horizontal="right"/>
    </xf>
    <xf numFmtId="0" fontId="24" fillId="0" borderId="0" xfId="0" applyFont="1" applyBorder="1" applyAlignment="1" applyProtection="1">
      <alignment horizontal="right"/>
    </xf>
    <xf numFmtId="0" fontId="24" fillId="14" borderId="41" xfId="15" applyFont="1" applyFill="1" applyBorder="1" applyAlignment="1" applyProtection="1">
      <alignment horizontal="right"/>
    </xf>
    <xf numFmtId="0" fontId="24" fillId="14" borderId="0" xfId="15" applyFont="1" applyFill="1" applyBorder="1" applyAlignment="1" applyProtection="1">
      <alignment horizontal="right"/>
    </xf>
    <xf numFmtId="0" fontId="24" fillId="0" borderId="41" xfId="15" applyFont="1" applyFill="1" applyBorder="1" applyAlignment="1" applyProtection="1">
      <alignment horizontal="right"/>
    </xf>
    <xf numFmtId="0" fontId="24" fillId="0" borderId="0" xfId="15" applyFont="1" applyFill="1" applyBorder="1" applyAlignment="1" applyProtection="1">
      <alignment horizontal="right"/>
    </xf>
    <xf numFmtId="0" fontId="22" fillId="0" borderId="42" xfId="47" applyFont="1" applyBorder="1" applyAlignment="1">
      <alignment horizontal="right"/>
    </xf>
    <xf numFmtId="0" fontId="22" fillId="0" borderId="6" xfId="47" applyFont="1" applyBorder="1" applyAlignment="1">
      <alignment horizontal="right"/>
    </xf>
    <xf numFmtId="0" fontId="24" fillId="0" borderId="51" xfId="0" applyFont="1" applyBorder="1" applyAlignment="1" applyProtection="1">
      <alignment horizontal="center"/>
    </xf>
    <xf numFmtId="0" fontId="24" fillId="0" borderId="14" xfId="0" applyFont="1" applyBorder="1" applyAlignment="1" applyProtection="1">
      <alignment horizontal="center"/>
    </xf>
    <xf numFmtId="0" fontId="24" fillId="0" borderId="46" xfId="0" applyFont="1" applyBorder="1" applyAlignment="1" applyProtection="1">
      <alignment horizontal="center"/>
    </xf>
    <xf numFmtId="0" fontId="24" fillId="0" borderId="31" xfId="15" applyFont="1" applyFill="1" applyBorder="1" applyAlignment="1" applyProtection="1">
      <alignment horizontal="right"/>
    </xf>
    <xf numFmtId="0" fontId="27" fillId="0" borderId="18" xfId="6" applyFont="1" applyBorder="1" applyAlignment="1" applyProtection="1">
      <alignment horizontal="right"/>
    </xf>
    <xf numFmtId="0" fontId="27" fillId="0" borderId="2" xfId="6" applyFont="1" applyBorder="1" applyAlignment="1" applyProtection="1">
      <alignment horizontal="right"/>
    </xf>
    <xf numFmtId="0" fontId="24" fillId="14" borderId="31" xfId="15" applyFont="1" applyFill="1" applyBorder="1" applyAlignment="1" applyProtection="1">
      <alignment horizontal="right"/>
    </xf>
    <xf numFmtId="0" fontId="24" fillId="0" borderId="31" xfId="0" applyFont="1" applyBorder="1" applyAlignment="1" applyProtection="1">
      <alignment horizontal="right"/>
    </xf>
    <xf numFmtId="0" fontId="27" fillId="14" borderId="48" xfId="6" applyFont="1" applyFill="1" applyBorder="1" applyAlignment="1" applyProtection="1">
      <alignment horizontal="center" vertical="center"/>
    </xf>
    <xf numFmtId="0" fontId="27" fillId="14" borderId="49" xfId="6" applyFont="1" applyFill="1" applyBorder="1" applyAlignment="1" applyProtection="1">
      <alignment horizontal="center" vertical="center"/>
    </xf>
    <xf numFmtId="0" fontId="27" fillId="14" borderId="50" xfId="6" applyFont="1" applyFill="1" applyBorder="1" applyAlignment="1" applyProtection="1">
      <alignment horizontal="center" vertical="center"/>
    </xf>
    <xf numFmtId="0" fontId="27" fillId="14" borderId="20" xfId="6" applyFont="1" applyFill="1" applyBorder="1" applyAlignment="1" applyProtection="1">
      <alignment horizontal="center" vertical="center"/>
    </xf>
    <xf numFmtId="0" fontId="27" fillId="14" borderId="0" xfId="6" applyFont="1" applyFill="1" applyBorder="1" applyAlignment="1" applyProtection="1">
      <alignment horizontal="center" vertical="center"/>
    </xf>
    <xf numFmtId="0" fontId="27" fillId="14" borderId="19" xfId="6" applyFont="1" applyFill="1" applyBorder="1" applyAlignment="1" applyProtection="1">
      <alignment horizontal="center" vertical="center"/>
    </xf>
    <xf numFmtId="0" fontId="24" fillId="0" borderId="0" xfId="0" applyFont="1" applyBorder="1" applyAlignment="1" applyProtection="1">
      <alignment horizontal="center"/>
    </xf>
    <xf numFmtId="0" fontId="24" fillId="0" borderId="47" xfId="0" applyFont="1" applyBorder="1" applyAlignment="1" applyProtection="1">
      <alignment horizontal="center"/>
    </xf>
    <xf numFmtId="0" fontId="24" fillId="0" borderId="0" xfId="0" applyFont="1" applyAlignment="1">
      <alignment horizontal="center"/>
    </xf>
    <xf numFmtId="0" fontId="24" fillId="0" borderId="12" xfId="0" applyFont="1" applyBorder="1" applyAlignment="1">
      <alignment horizontal="center"/>
    </xf>
    <xf numFmtId="0" fontId="24" fillId="14" borderId="41" xfId="0" applyFont="1" applyFill="1" applyBorder="1" applyAlignment="1" applyProtection="1">
      <alignment horizontal="right"/>
    </xf>
    <xf numFmtId="0" fontId="24" fillId="14" borderId="0" xfId="0" applyFont="1" applyFill="1" applyBorder="1" applyAlignment="1" applyProtection="1">
      <alignment horizontal="right"/>
    </xf>
    <xf numFmtId="0" fontId="23" fillId="0" borderId="0" xfId="7" applyFont="1" applyBorder="1" applyAlignment="1" applyProtection="1">
      <alignment horizontal="center"/>
    </xf>
    <xf numFmtId="0" fontId="23" fillId="0" borderId="47" xfId="7" applyFont="1" applyBorder="1" applyAlignment="1" applyProtection="1">
      <alignment horizontal="center"/>
    </xf>
    <xf numFmtId="0" fontId="0" fillId="0" borderId="0" xfId="0" applyFont="1" applyAlignment="1" applyProtection="1">
      <alignment horizontal="center"/>
    </xf>
    <xf numFmtId="0" fontId="28" fillId="14" borderId="41" xfId="9" applyFont="1" applyFill="1" applyBorder="1" applyAlignment="1" applyProtection="1">
      <alignment horizontal="right"/>
    </xf>
    <xf numFmtId="0" fontId="28" fillId="14" borderId="0" xfId="9" applyFont="1" applyFill="1" applyBorder="1" applyAlignment="1" applyProtection="1">
      <alignment horizontal="right"/>
    </xf>
    <xf numFmtId="0" fontId="22" fillId="14" borderId="43" xfId="13" applyFont="1" applyFill="1" applyBorder="1" applyAlignment="1" applyProtection="1">
      <alignment horizontal="right"/>
    </xf>
    <xf numFmtId="0" fontId="22" fillId="14" borderId="29" xfId="13" applyFont="1" applyFill="1" applyBorder="1" applyAlignment="1" applyProtection="1">
      <alignment horizontal="right"/>
    </xf>
    <xf numFmtId="0" fontId="22" fillId="14" borderId="51" xfId="0" applyFont="1" applyFill="1" applyBorder="1" applyAlignment="1" applyProtection="1">
      <alignment horizontal="center"/>
    </xf>
    <xf numFmtId="0" fontId="22" fillId="14" borderId="14" xfId="0" applyFont="1" applyFill="1" applyBorder="1" applyAlignment="1" applyProtection="1">
      <alignment horizontal="center"/>
    </xf>
    <xf numFmtId="0" fontId="22" fillId="14" borderId="41" xfId="12" applyFont="1" applyFill="1" applyBorder="1" applyAlignment="1" applyProtection="1">
      <alignment horizontal="right"/>
    </xf>
    <xf numFmtId="0" fontId="22" fillId="14" borderId="0" xfId="12" applyFont="1" applyFill="1" applyBorder="1" applyAlignment="1" applyProtection="1">
      <alignment horizontal="right"/>
    </xf>
    <xf numFmtId="0" fontId="22" fillId="14" borderId="41" xfId="12" applyFont="1" applyFill="1" applyBorder="1" applyAlignment="1" applyProtection="1">
      <alignment horizontal="center"/>
    </xf>
    <xf numFmtId="0" fontId="22" fillId="14" borderId="0" xfId="12" applyFont="1" applyFill="1" applyBorder="1" applyAlignment="1" applyProtection="1">
      <alignment horizontal="center"/>
    </xf>
    <xf numFmtId="0" fontId="22" fillId="14" borderId="53" xfId="13" applyFont="1" applyFill="1" applyBorder="1" applyAlignment="1" applyProtection="1">
      <alignment horizontal="right"/>
    </xf>
    <xf numFmtId="0" fontId="22" fillId="14" borderId="30" xfId="13" applyFont="1" applyFill="1" applyBorder="1" applyAlignment="1" applyProtection="1">
      <alignment horizontal="right"/>
    </xf>
    <xf numFmtId="0" fontId="22" fillId="14" borderId="30" xfId="13" applyFont="1" applyFill="1" applyBorder="1" applyAlignment="1" applyProtection="1">
      <alignment horizontal="center"/>
    </xf>
    <xf numFmtId="0" fontId="22" fillId="14" borderId="45" xfId="13" applyFont="1" applyFill="1" applyBorder="1" applyAlignment="1" applyProtection="1">
      <alignment horizontal="center"/>
    </xf>
    <xf numFmtId="0" fontId="22" fillId="14" borderId="46" xfId="0" applyFont="1" applyFill="1" applyBorder="1" applyAlignment="1" applyProtection="1">
      <alignment horizontal="center"/>
    </xf>
    <xf numFmtId="0" fontId="22" fillId="14" borderId="0" xfId="0" applyFont="1" applyFill="1" applyBorder="1" applyAlignment="1" applyProtection="1">
      <alignment horizontal="center"/>
    </xf>
    <xf numFmtId="0" fontId="22" fillId="14" borderId="47" xfId="0" applyFont="1" applyFill="1" applyBorder="1" applyAlignment="1" applyProtection="1">
      <alignment horizontal="center"/>
    </xf>
    <xf numFmtId="0" fontId="22" fillId="14" borderId="29" xfId="0" applyFont="1" applyFill="1" applyBorder="1" applyAlignment="1" applyProtection="1">
      <alignment horizontal="center"/>
    </xf>
    <xf numFmtId="0" fontId="22" fillId="14" borderId="61" xfId="0" applyFont="1" applyFill="1" applyBorder="1" applyAlignment="1" applyProtection="1">
      <alignment horizontal="center"/>
    </xf>
    <xf numFmtId="0" fontId="22" fillId="0" borderId="42" xfId="47" applyFont="1" applyBorder="1" applyAlignment="1">
      <alignment horizontal="center"/>
    </xf>
    <xf numFmtId="0" fontId="22" fillId="0" borderId="6" xfId="47" applyFont="1" applyBorder="1" applyAlignment="1">
      <alignment horizontal="center"/>
    </xf>
    <xf numFmtId="0" fontId="23" fillId="0" borderId="51" xfId="5" applyFont="1" applyBorder="1" applyAlignment="1" applyProtection="1">
      <alignment horizontal="center"/>
    </xf>
    <xf numFmtId="0" fontId="23" fillId="0" borderId="14" xfId="5" applyFont="1" applyBorder="1" applyAlignment="1" applyProtection="1">
      <alignment horizontal="center"/>
    </xf>
    <xf numFmtId="0" fontId="23" fillId="0" borderId="46" xfId="5" applyFont="1" applyBorder="1" applyAlignment="1" applyProtection="1">
      <alignment horizontal="center"/>
    </xf>
    <xf numFmtId="0" fontId="22" fillId="0" borderId="0" xfId="13" applyFont="1" applyBorder="1" applyAlignment="1" applyProtection="1">
      <alignment horizontal="center"/>
    </xf>
    <xf numFmtId="0" fontId="22" fillId="0" borderId="47" xfId="13" applyFont="1" applyBorder="1" applyAlignment="1" applyProtection="1">
      <alignment horizontal="center"/>
    </xf>
    <xf numFmtId="0" fontId="24" fillId="0" borderId="0" xfId="0" applyFont="1" applyBorder="1" applyAlignment="1">
      <alignment horizontal="center"/>
    </xf>
    <xf numFmtId="0" fontId="24" fillId="0" borderId="47" xfId="0" applyFont="1" applyBorder="1" applyAlignment="1">
      <alignment horizontal="center"/>
    </xf>
    <xf numFmtId="0" fontId="22" fillId="14" borderId="54" xfId="13" applyFont="1" applyFill="1" applyBorder="1" applyAlignment="1" applyProtection="1">
      <alignment horizontal="center"/>
    </xf>
    <xf numFmtId="0" fontId="22" fillId="14" borderId="55" xfId="13" applyFont="1" applyFill="1" applyBorder="1" applyAlignment="1" applyProtection="1">
      <alignment horizontal="center"/>
    </xf>
    <xf numFmtId="0" fontId="22" fillId="14" borderId="56" xfId="13" applyFont="1" applyFill="1" applyBorder="1" applyAlignment="1" applyProtection="1">
      <alignment horizontal="center"/>
    </xf>
    <xf numFmtId="0" fontId="26" fillId="0" borderId="41" xfId="0" applyFont="1" applyBorder="1" applyAlignment="1" applyProtection="1">
      <alignment horizontal="right"/>
    </xf>
    <xf numFmtId="0" fontId="26" fillId="0" borderId="0" xfId="0" applyFont="1" applyBorder="1" applyAlignment="1" applyProtection="1">
      <alignment horizontal="right"/>
    </xf>
    <xf numFmtId="0" fontId="27" fillId="14" borderId="41" xfId="6" applyFont="1" applyFill="1" applyBorder="1" applyAlignment="1" applyProtection="1">
      <alignment horizontal="center" vertical="center"/>
    </xf>
    <xf numFmtId="0" fontId="27" fillId="14" borderId="47" xfId="6" applyFont="1" applyFill="1" applyBorder="1" applyAlignment="1" applyProtection="1">
      <alignment horizontal="center" vertical="center"/>
    </xf>
    <xf numFmtId="0" fontId="24" fillId="0" borderId="41" xfId="0" applyFont="1" applyBorder="1" applyAlignment="1" applyProtection="1">
      <alignment horizontal="center"/>
    </xf>
    <xf numFmtId="0" fontId="27" fillId="0" borderId="41" xfId="7" applyFont="1" applyBorder="1" applyAlignment="1" applyProtection="1">
      <alignment horizontal="left"/>
    </xf>
    <xf numFmtId="0" fontId="27" fillId="0" borderId="0" xfId="7" applyFont="1" applyBorder="1" applyAlignment="1" applyProtection="1">
      <alignment horizontal="left"/>
    </xf>
    <xf numFmtId="0" fontId="23" fillId="0" borderId="12" xfId="7" applyFont="1" applyBorder="1" applyAlignment="1" applyProtection="1">
      <alignment horizontal="center"/>
    </xf>
    <xf numFmtId="0" fontId="24" fillId="0" borderId="8" xfId="0" applyFont="1" applyBorder="1" applyAlignment="1" applyProtection="1">
      <alignment horizontal="center"/>
    </xf>
    <xf numFmtId="0" fontId="24" fillId="0" borderId="9" xfId="0" applyFont="1" applyBorder="1" applyAlignment="1" applyProtection="1">
      <alignment horizontal="center"/>
    </xf>
    <xf numFmtId="0" fontId="0" fillId="0" borderId="0" xfId="0" applyAlignment="1">
      <alignment horizontal="center"/>
    </xf>
    <xf numFmtId="0" fontId="24" fillId="0" borderId="0" xfId="0" applyFont="1" applyAlignment="1" applyProtection="1">
      <alignment horizontal="center" vertical="center" wrapText="1"/>
    </xf>
    <xf numFmtId="0" fontId="24" fillId="0" borderId="0" xfId="0" applyFont="1" applyAlignment="1" applyProtection="1">
      <alignment horizontal="center"/>
    </xf>
    <xf numFmtId="0" fontId="24" fillId="0" borderId="26" xfId="0" applyFont="1" applyBorder="1" applyAlignment="1">
      <alignment horizontal="center"/>
    </xf>
    <xf numFmtId="0" fontId="25" fillId="13" borderId="63" xfId="9" applyFont="1" applyFill="1" applyBorder="1" applyAlignment="1" applyProtection="1">
      <alignment horizontal="center" vertical="center"/>
    </xf>
    <xf numFmtId="0" fontId="25" fillId="13" borderId="0" xfId="9" applyFont="1" applyFill="1" applyBorder="1" applyAlignment="1" applyProtection="1">
      <alignment horizontal="center" vertical="center"/>
    </xf>
    <xf numFmtId="0" fontId="25" fillId="10" borderId="0" xfId="0" applyFont="1" applyFill="1" applyAlignment="1" applyProtection="1">
      <alignment horizontal="center"/>
    </xf>
    <xf numFmtId="0" fontId="13" fillId="0" borderId="0" xfId="4" applyFont="1" applyAlignment="1">
      <alignment horizontal="center"/>
    </xf>
    <xf numFmtId="0" fontId="3" fillId="0" borderId="0" xfId="4" applyAlignment="1">
      <alignment horizontal="center"/>
    </xf>
    <xf numFmtId="0" fontId="0" fillId="0" borderId="28"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14" fillId="0" borderId="20" xfId="0" applyFont="1" applyBorder="1" applyAlignment="1">
      <alignment horizontal="left"/>
    </xf>
    <xf numFmtId="0" fontId="0" fillId="0" borderId="0" xfId="0" applyBorder="1" applyAlignment="1">
      <alignment horizontal="left"/>
    </xf>
    <xf numFmtId="0" fontId="0" fillId="0" borderId="19" xfId="0" applyBorder="1" applyAlignment="1">
      <alignment horizontal="left"/>
    </xf>
    <xf numFmtId="0" fontId="0" fillId="0" borderId="20" xfId="0" applyBorder="1" applyAlignment="1">
      <alignment horizontal="center"/>
    </xf>
    <xf numFmtId="0" fontId="0" fillId="0" borderId="0" xfId="0" applyBorder="1" applyAlignment="1">
      <alignment horizontal="center"/>
    </xf>
    <xf numFmtId="0" fontId="0" fillId="0" borderId="19" xfId="0" applyBorder="1" applyAlignment="1">
      <alignment horizontal="center"/>
    </xf>
    <xf numFmtId="0" fontId="3" fillId="0" borderId="15" xfId="4" applyBorder="1" applyAlignment="1">
      <alignment horizontal="center"/>
    </xf>
    <xf numFmtId="0" fontId="3" fillId="0" borderId="16" xfId="4" applyBorder="1" applyAlignment="1">
      <alignment horizontal="center"/>
    </xf>
    <xf numFmtId="0" fontId="3" fillId="0" borderId="17" xfId="4" applyBorder="1" applyAlignment="1">
      <alignment horizontal="center"/>
    </xf>
    <xf numFmtId="0" fontId="0" fillId="0" borderId="20" xfId="0" applyBorder="1" applyAlignment="1">
      <alignment horizontal="left" wrapText="1"/>
    </xf>
    <xf numFmtId="0" fontId="0" fillId="0" borderId="0" xfId="0" applyBorder="1" applyAlignment="1">
      <alignment horizontal="left" wrapText="1"/>
    </xf>
    <xf numFmtId="0" fontId="0" fillId="0" borderId="19" xfId="0" applyBorder="1" applyAlignment="1">
      <alignment horizontal="left" wrapText="1"/>
    </xf>
    <xf numFmtId="0" fontId="37" fillId="18" borderId="64" xfId="0" applyFont="1" applyFill="1" applyBorder="1" applyAlignment="1" applyProtection="1">
      <alignment horizontal="center" vertical="center"/>
      <protection locked="0"/>
    </xf>
    <xf numFmtId="0" fontId="36" fillId="18" borderId="65" xfId="0" applyFont="1" applyFill="1" applyBorder="1" applyAlignment="1" applyProtection="1">
      <alignment horizontal="center" vertical="center"/>
      <protection locked="0"/>
    </xf>
    <xf numFmtId="0" fontId="36" fillId="18" borderId="66" xfId="0" applyFont="1" applyFill="1" applyBorder="1" applyAlignment="1" applyProtection="1">
      <alignment horizontal="center" vertical="center"/>
      <protection locked="0"/>
    </xf>
    <xf numFmtId="0" fontId="38" fillId="20" borderId="69" xfId="0" applyFont="1" applyFill="1" applyBorder="1" applyProtection="1">
      <protection locked="0"/>
    </xf>
    <xf numFmtId="0" fontId="38" fillId="20" borderId="70" xfId="0" applyFont="1" applyFill="1" applyBorder="1" applyProtection="1">
      <protection locked="0"/>
    </xf>
    <xf numFmtId="0" fontId="38" fillId="20" borderId="75" xfId="0" applyFont="1" applyFill="1" applyBorder="1" applyProtection="1">
      <protection locked="0"/>
    </xf>
    <xf numFmtId="0" fontId="38" fillId="20" borderId="76" xfId="0" applyFont="1" applyFill="1" applyBorder="1" applyProtection="1">
      <protection locked="0"/>
    </xf>
    <xf numFmtId="0" fontId="38" fillId="0" borderId="71" xfId="0" applyFont="1" applyBorder="1" applyAlignment="1" applyProtection="1">
      <alignment horizontal="center"/>
    </xf>
    <xf numFmtId="0" fontId="38" fillId="0" borderId="72" xfId="0" applyFont="1" applyBorder="1" applyAlignment="1" applyProtection="1">
      <alignment horizontal="center"/>
    </xf>
  </cellXfs>
  <cellStyles count="49">
    <cellStyle name="20% - Accent1" xfId="15" builtinId="30"/>
    <cellStyle name="40% - Accent1" xfId="16" builtinId="31"/>
    <cellStyle name="Accent1" xfId="14" builtinId="29"/>
    <cellStyle name="Bad" xfId="46" builtinId="27"/>
    <cellStyle name="Calculation" xfId="11" builtinId="22"/>
    <cellStyle name="Compass Double Underline" xfId="47" xr:uid="{FCD9E28A-4958-4507-90F3-D63C4F778BFE}"/>
    <cellStyle name="Currency 2" xfId="2" xr:uid="{00000000-0005-0000-0000-000004000000}"/>
    <cellStyle name="Currency 3" xfId="18" xr:uid="{00000000-0005-0000-0000-000005000000}"/>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Good" xfId="8" builtinId="26"/>
    <cellStyle name="Heading 1" xfId="5" builtinId="16"/>
    <cellStyle name="Heading 2" xfId="6" builtinId="17"/>
    <cellStyle name="Heading 3" xfId="7" builtinId="18"/>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Input" xfId="10" builtinId="20"/>
    <cellStyle name="Neutral" xfId="9" builtinId="28"/>
    <cellStyle name="Normal" xfId="0" builtinId="0"/>
    <cellStyle name="Normal 2" xfId="1" xr:uid="{00000000-0005-0000-0000-000027000000}"/>
    <cellStyle name="Normal 3" xfId="17" xr:uid="{00000000-0005-0000-0000-000028000000}"/>
    <cellStyle name="Note" xfId="12" builtinId="10"/>
    <cellStyle name="Percent" xfId="48" builtinId="5"/>
    <cellStyle name="Percent 2" xfId="3" xr:uid="{00000000-0005-0000-0000-00002A000000}"/>
    <cellStyle name="Percent 3" xfId="19" xr:uid="{00000000-0005-0000-0000-00002B000000}"/>
    <cellStyle name="Title" xfId="4" builtinId="15"/>
    <cellStyle name="Total" xfId="13" builtinId="25"/>
  </cellStyles>
  <dxfs count="0"/>
  <tableStyles count="0" defaultTableStyle="TableStyleMedium2" defaultPivotStyle="PivotStyleLight16"/>
  <colors>
    <mruColors>
      <color rgb="FF384EB0"/>
      <color rgb="FFFA7D00"/>
      <color rgb="FF9CBB58"/>
      <color rgb="FF55DBDB"/>
      <color rgb="FFB72E4A"/>
      <color rgb="FFC6EFCE"/>
      <color rgb="FFFFEB9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L140"/>
  <sheetViews>
    <sheetView zoomScaleNormal="100" zoomScalePageLayoutView="150" workbookViewId="0">
      <selection activeCell="F27" sqref="F27"/>
    </sheetView>
  </sheetViews>
  <sheetFormatPr defaultColWidth="8.85546875" defaultRowHeight="15" x14ac:dyDescent="0.25"/>
  <cols>
    <col min="1" max="2" width="8.85546875" style="2"/>
    <col min="3" max="3" width="30" style="2" customWidth="1"/>
    <col min="4" max="4" width="30.42578125" style="2" customWidth="1"/>
    <col min="5" max="5" width="14.42578125" style="2" customWidth="1"/>
    <col min="6" max="6" width="15.5703125" style="2" customWidth="1"/>
    <col min="7" max="7" width="10.42578125" style="2" customWidth="1"/>
    <col min="8" max="10" width="8.85546875" style="2"/>
    <col min="11" max="11" width="29.140625" style="2" customWidth="1"/>
    <col min="12" max="16384" width="8.85546875" style="2"/>
  </cols>
  <sheetData>
    <row r="1" spans="1:11" ht="16.5" thickTop="1" x14ac:dyDescent="0.3">
      <c r="A1" s="158"/>
      <c r="B1" s="121" t="s">
        <v>63</v>
      </c>
      <c r="C1" s="122"/>
      <c r="D1" s="122"/>
      <c r="E1" s="122"/>
      <c r="F1" s="122"/>
      <c r="G1" s="123"/>
      <c r="H1" s="158"/>
    </row>
    <row r="2" spans="1:11" ht="16.5" thickBot="1" x14ac:dyDescent="0.35">
      <c r="A2" s="158"/>
      <c r="B2" s="140" t="s">
        <v>0</v>
      </c>
      <c r="C2" s="141"/>
      <c r="D2" s="124"/>
      <c r="E2" s="124"/>
      <c r="F2" s="124"/>
      <c r="G2" s="125"/>
      <c r="H2" s="158"/>
    </row>
    <row r="3" spans="1:11" ht="18.75" customHeight="1" thickTop="1" x14ac:dyDescent="0.25">
      <c r="A3" s="158"/>
      <c r="B3" s="144" t="s">
        <v>1</v>
      </c>
      <c r="C3" s="145"/>
      <c r="D3" s="145"/>
      <c r="E3" s="145"/>
      <c r="F3" s="145"/>
      <c r="G3" s="146"/>
      <c r="H3" s="158"/>
    </row>
    <row r="4" spans="1:11" ht="15.75" customHeight="1" x14ac:dyDescent="0.25">
      <c r="A4" s="158"/>
      <c r="B4" s="147"/>
      <c r="C4" s="148"/>
      <c r="D4" s="148"/>
      <c r="E4" s="148"/>
      <c r="F4" s="148"/>
      <c r="G4" s="149"/>
      <c r="H4" s="158"/>
      <c r="K4" s="20"/>
    </row>
    <row r="5" spans="1:11" ht="16.5" customHeight="1" x14ac:dyDescent="0.25">
      <c r="A5" s="158"/>
      <c r="B5" s="147"/>
      <c r="C5" s="148"/>
      <c r="D5" s="148"/>
      <c r="E5" s="148"/>
      <c r="F5" s="148"/>
      <c r="G5" s="149"/>
      <c r="H5" s="158"/>
      <c r="K5" s="20"/>
    </row>
    <row r="6" spans="1:11" ht="16.5" thickBot="1" x14ac:dyDescent="0.35">
      <c r="A6" s="158"/>
      <c r="B6" s="126" t="s">
        <v>60</v>
      </c>
      <c r="C6" s="127"/>
      <c r="D6" s="31" t="s">
        <v>2</v>
      </c>
      <c r="E6" s="152"/>
      <c r="F6" s="150"/>
      <c r="G6" s="151"/>
      <c r="H6" s="158"/>
    </row>
    <row r="7" spans="1:11" ht="15.75" x14ac:dyDescent="0.3">
      <c r="A7" s="158"/>
      <c r="B7" s="128" t="s">
        <v>3</v>
      </c>
      <c r="C7" s="129"/>
      <c r="D7" s="22"/>
      <c r="E7" s="152"/>
      <c r="F7" s="150"/>
      <c r="G7" s="151"/>
      <c r="H7" s="158"/>
    </row>
    <row r="8" spans="1:11" ht="15.75" x14ac:dyDescent="0.3">
      <c r="A8" s="158"/>
      <c r="B8" s="130" t="s">
        <v>61</v>
      </c>
      <c r="C8" s="131"/>
      <c r="D8" s="23"/>
      <c r="E8" s="152"/>
      <c r="F8" s="150"/>
      <c r="G8" s="151"/>
      <c r="H8" s="158"/>
    </row>
    <row r="9" spans="1:11" ht="15.75" x14ac:dyDescent="0.3">
      <c r="A9" s="158"/>
      <c r="B9" s="128" t="s">
        <v>4</v>
      </c>
      <c r="C9" s="129"/>
      <c r="D9" s="22"/>
      <c r="E9" s="152"/>
      <c r="F9" s="150"/>
      <c r="G9" s="151"/>
      <c r="H9" s="158"/>
    </row>
    <row r="10" spans="1:11" ht="15.75" x14ac:dyDescent="0.3">
      <c r="A10" s="158"/>
      <c r="B10" s="130" t="s">
        <v>85</v>
      </c>
      <c r="C10" s="131"/>
      <c r="D10" s="23"/>
      <c r="E10" s="152"/>
      <c r="F10" s="150"/>
      <c r="G10" s="151"/>
      <c r="H10" s="158"/>
    </row>
    <row r="11" spans="1:11" ht="15.75" x14ac:dyDescent="0.3">
      <c r="A11" s="158"/>
      <c r="B11" s="128" t="s">
        <v>5</v>
      </c>
      <c r="C11" s="129"/>
      <c r="D11" s="22"/>
      <c r="E11" s="152"/>
      <c r="F11" s="150"/>
      <c r="G11" s="151"/>
      <c r="H11" s="158"/>
    </row>
    <row r="12" spans="1:11" ht="15.75" x14ac:dyDescent="0.3">
      <c r="A12" s="158"/>
      <c r="B12" s="130" t="s">
        <v>6</v>
      </c>
      <c r="C12" s="131"/>
      <c r="D12" s="23"/>
      <c r="E12" s="152"/>
      <c r="F12" s="150"/>
      <c r="G12" s="151"/>
      <c r="H12" s="158"/>
    </row>
    <row r="13" spans="1:11" ht="15.75" x14ac:dyDescent="0.3">
      <c r="A13" s="158"/>
      <c r="B13" s="128" t="s">
        <v>42</v>
      </c>
      <c r="C13" s="143"/>
      <c r="D13" s="22"/>
      <c r="E13" s="152"/>
      <c r="F13" s="150"/>
      <c r="G13" s="151"/>
      <c r="H13" s="158"/>
    </row>
    <row r="14" spans="1:11" ht="15.75" x14ac:dyDescent="0.3">
      <c r="A14" s="158"/>
      <c r="B14" s="130" t="s">
        <v>62</v>
      </c>
      <c r="C14" s="142"/>
      <c r="D14" s="23"/>
      <c r="E14" s="153"/>
      <c r="F14" s="150"/>
      <c r="G14" s="151"/>
      <c r="H14" s="158"/>
    </row>
    <row r="15" spans="1:11" ht="16.5" thickBot="1" x14ac:dyDescent="0.35">
      <c r="A15" s="158"/>
      <c r="B15" s="134"/>
      <c r="C15" s="135"/>
      <c r="D15" s="32" t="s">
        <v>41</v>
      </c>
      <c r="E15" s="32">
        <f>SUM(D7:D14)</f>
        <v>0</v>
      </c>
      <c r="F15" s="150"/>
      <c r="G15" s="151"/>
      <c r="H15" s="158"/>
    </row>
    <row r="16" spans="1:11" ht="16.5" thickTop="1" x14ac:dyDescent="0.3">
      <c r="A16" s="158"/>
      <c r="B16" s="194"/>
      <c r="C16" s="150"/>
      <c r="D16" s="150"/>
      <c r="E16" s="150"/>
      <c r="F16" s="150"/>
      <c r="G16" s="151"/>
      <c r="H16" s="158"/>
    </row>
    <row r="17" spans="1:12" ht="15.75" customHeight="1" x14ac:dyDescent="0.25">
      <c r="A17" s="158"/>
      <c r="B17" s="192" t="s">
        <v>91</v>
      </c>
      <c r="C17" s="148"/>
      <c r="D17" s="148"/>
      <c r="E17" s="148"/>
      <c r="F17" s="148"/>
      <c r="G17" s="193"/>
      <c r="H17" s="158"/>
    </row>
    <row r="18" spans="1:12" s="3" customFormat="1" ht="16.5" customHeight="1" x14ac:dyDescent="0.25">
      <c r="A18" s="158"/>
      <c r="B18" s="192"/>
      <c r="C18" s="148"/>
      <c r="D18" s="148"/>
      <c r="E18" s="148"/>
      <c r="F18" s="148"/>
      <c r="G18" s="193"/>
      <c r="H18" s="158"/>
      <c r="J18" s="2"/>
      <c r="K18" s="2"/>
      <c r="L18" s="2"/>
    </row>
    <row r="19" spans="1:12" ht="16.5" thickBot="1" x14ac:dyDescent="0.35">
      <c r="A19" s="158"/>
      <c r="B19" s="126" t="s">
        <v>64</v>
      </c>
      <c r="C19" s="127"/>
      <c r="D19" s="31" t="s">
        <v>2</v>
      </c>
      <c r="E19" s="152"/>
      <c r="F19" s="150"/>
      <c r="G19" s="151"/>
      <c r="H19" s="158"/>
    </row>
    <row r="20" spans="1:12" ht="15.75" x14ac:dyDescent="0.3">
      <c r="A20" s="158"/>
      <c r="B20" s="128" t="s">
        <v>7</v>
      </c>
      <c r="C20" s="129"/>
      <c r="D20" s="24"/>
      <c r="E20" s="152"/>
      <c r="F20" s="150"/>
      <c r="G20" s="151"/>
      <c r="H20" s="158"/>
    </row>
    <row r="21" spans="1:12" ht="15.75" x14ac:dyDescent="0.3">
      <c r="A21" s="158"/>
      <c r="B21" s="130" t="s">
        <v>43</v>
      </c>
      <c r="C21" s="131"/>
      <c r="D21" s="25"/>
      <c r="E21" s="152"/>
      <c r="F21" s="85" t="s">
        <v>157</v>
      </c>
      <c r="G21" s="35"/>
      <c r="H21" s="158"/>
    </row>
    <row r="22" spans="1:12" ht="15.75" x14ac:dyDescent="0.3">
      <c r="A22" s="158"/>
      <c r="B22" s="132" t="s">
        <v>8</v>
      </c>
      <c r="C22" s="139"/>
      <c r="D22" s="24"/>
      <c r="E22" s="153"/>
      <c r="F22" s="26" t="s">
        <v>22</v>
      </c>
      <c r="G22" s="36" t="str">
        <f>IF(E23=0,"0",(E23/E$15))</f>
        <v>0</v>
      </c>
      <c r="H22" s="158"/>
    </row>
    <row r="23" spans="1:12" ht="16.5" thickBot="1" x14ac:dyDescent="0.35">
      <c r="A23" s="158"/>
      <c r="B23" s="134"/>
      <c r="C23" s="135"/>
      <c r="D23" s="32" t="s">
        <v>65</v>
      </c>
      <c r="E23" s="32">
        <f>SUM(D20:D22)</f>
        <v>0</v>
      </c>
      <c r="F23" s="37" t="s">
        <v>23</v>
      </c>
      <c r="G23" s="38">
        <f>SUM(G22-G21)</f>
        <v>0</v>
      </c>
      <c r="H23" s="158"/>
    </row>
    <row r="24" spans="1:12" ht="16.5" thickTop="1" x14ac:dyDescent="0.3">
      <c r="A24" s="158"/>
      <c r="B24" s="136"/>
      <c r="C24" s="137"/>
      <c r="D24" s="137"/>
      <c r="E24" s="137"/>
      <c r="F24" s="137"/>
      <c r="G24" s="138"/>
      <c r="H24" s="158"/>
    </row>
    <row r="25" spans="1:12" ht="16.5" thickBot="1" x14ac:dyDescent="0.35">
      <c r="A25" s="158"/>
      <c r="B25" s="195" t="s">
        <v>59</v>
      </c>
      <c r="C25" s="196"/>
      <c r="D25" s="31" t="s">
        <v>2</v>
      </c>
      <c r="E25" s="152"/>
      <c r="F25" s="156"/>
      <c r="G25" s="157"/>
      <c r="H25" s="158"/>
    </row>
    <row r="26" spans="1:12" ht="15.75" x14ac:dyDescent="0.3">
      <c r="A26" s="158"/>
      <c r="B26" s="128" t="s">
        <v>9</v>
      </c>
      <c r="C26" s="129"/>
      <c r="D26" s="27"/>
      <c r="E26" s="152"/>
      <c r="F26" s="156"/>
      <c r="G26" s="157"/>
      <c r="H26" s="158"/>
    </row>
    <row r="27" spans="1:12" ht="15.75" x14ac:dyDescent="0.3">
      <c r="A27" s="158"/>
      <c r="B27" s="130" t="s">
        <v>66</v>
      </c>
      <c r="C27" s="131"/>
      <c r="D27" s="23"/>
      <c r="E27" s="152"/>
      <c r="F27" s="85" t="s">
        <v>153</v>
      </c>
      <c r="G27" s="35"/>
      <c r="H27" s="158"/>
    </row>
    <row r="28" spans="1:12" ht="15.75" x14ac:dyDescent="0.3">
      <c r="A28" s="158"/>
      <c r="B28" s="128" t="s">
        <v>86</v>
      </c>
      <c r="C28" s="129"/>
      <c r="D28" s="22"/>
      <c r="E28" s="153"/>
      <c r="F28" s="26" t="s">
        <v>22</v>
      </c>
      <c r="G28" s="36" t="str">
        <f>IF(E29=0,"0",(E29/E$15))</f>
        <v>0</v>
      </c>
      <c r="H28" s="158"/>
    </row>
    <row r="29" spans="1:12" ht="16.5" thickBot="1" x14ac:dyDescent="0.35">
      <c r="A29" s="158"/>
      <c r="B29" s="134"/>
      <c r="C29" s="135"/>
      <c r="D29" s="32" t="s">
        <v>40</v>
      </c>
      <c r="E29" s="32">
        <f>SUM(D26:D28)</f>
        <v>0</v>
      </c>
      <c r="F29" s="39" t="s">
        <v>23</v>
      </c>
      <c r="G29" s="38">
        <f>SUM(G28-G27)</f>
        <v>0</v>
      </c>
      <c r="H29" s="158"/>
    </row>
    <row r="30" spans="1:12" ht="16.5" thickTop="1" x14ac:dyDescent="0.3">
      <c r="A30" s="158"/>
      <c r="B30" s="136"/>
      <c r="C30" s="137"/>
      <c r="D30" s="137"/>
      <c r="E30" s="137"/>
      <c r="F30" s="137"/>
      <c r="G30" s="138"/>
      <c r="H30" s="158"/>
    </row>
    <row r="31" spans="1:12" ht="16.5" thickBot="1" x14ac:dyDescent="0.35">
      <c r="A31" s="158"/>
      <c r="B31" s="126" t="s">
        <v>67</v>
      </c>
      <c r="C31" s="127"/>
      <c r="D31" s="31" t="s">
        <v>2</v>
      </c>
      <c r="E31" s="152"/>
      <c r="F31" s="150"/>
      <c r="G31" s="151"/>
      <c r="H31" s="158"/>
    </row>
    <row r="32" spans="1:12" ht="15.75" x14ac:dyDescent="0.3">
      <c r="A32" s="158"/>
      <c r="B32" s="128" t="s">
        <v>44</v>
      </c>
      <c r="C32" s="129"/>
      <c r="D32" s="27"/>
      <c r="E32" s="152"/>
      <c r="F32" s="150"/>
      <c r="G32" s="151"/>
      <c r="H32" s="158"/>
    </row>
    <row r="33" spans="1:8" ht="15.75" x14ac:dyDescent="0.3">
      <c r="A33" s="158"/>
      <c r="B33" s="130" t="s">
        <v>69</v>
      </c>
      <c r="C33" s="131"/>
      <c r="D33" s="23"/>
      <c r="E33" s="152"/>
      <c r="F33" s="150"/>
      <c r="G33" s="151"/>
      <c r="H33" s="158"/>
    </row>
    <row r="34" spans="1:8" ht="15.75" x14ac:dyDescent="0.3">
      <c r="A34" s="158"/>
      <c r="B34" s="128" t="s">
        <v>70</v>
      </c>
      <c r="C34" s="129"/>
      <c r="D34" s="22"/>
      <c r="E34" s="152"/>
      <c r="F34" s="150"/>
      <c r="G34" s="151"/>
      <c r="H34" s="158"/>
    </row>
    <row r="35" spans="1:8" ht="15.75" x14ac:dyDescent="0.3">
      <c r="A35" s="158"/>
      <c r="B35" s="130" t="s">
        <v>45</v>
      </c>
      <c r="C35" s="131"/>
      <c r="D35" s="23"/>
      <c r="E35" s="152"/>
      <c r="F35" s="150"/>
      <c r="G35" s="151"/>
      <c r="H35" s="158"/>
    </row>
    <row r="36" spans="1:8" ht="15.75" x14ac:dyDescent="0.3">
      <c r="A36" s="158"/>
      <c r="B36" s="128" t="s">
        <v>71</v>
      </c>
      <c r="C36" s="129"/>
      <c r="D36" s="22"/>
      <c r="E36" s="152"/>
      <c r="F36" s="85" t="s">
        <v>152</v>
      </c>
      <c r="G36" s="35"/>
      <c r="H36" s="158"/>
    </row>
    <row r="37" spans="1:8" ht="15.75" x14ac:dyDescent="0.3">
      <c r="A37" s="158"/>
      <c r="B37" s="130" t="s">
        <v>46</v>
      </c>
      <c r="C37" s="131"/>
      <c r="D37" s="25"/>
      <c r="E37" s="153"/>
      <c r="F37" s="26" t="s">
        <v>22</v>
      </c>
      <c r="G37" s="36" t="str">
        <f>IF(E38=0,"0",(E38/E$15))</f>
        <v>0</v>
      </c>
      <c r="H37" s="158"/>
    </row>
    <row r="38" spans="1:8" ht="16.5" thickBot="1" x14ac:dyDescent="0.35">
      <c r="A38" s="158"/>
      <c r="B38" s="134"/>
      <c r="C38" s="135"/>
      <c r="D38" s="32" t="s">
        <v>68</v>
      </c>
      <c r="E38" s="32">
        <f>SUM(D32:D37)</f>
        <v>0</v>
      </c>
      <c r="F38" s="39" t="s">
        <v>23</v>
      </c>
      <c r="G38" s="38">
        <f>SUM(G37-G36)</f>
        <v>0</v>
      </c>
      <c r="H38" s="158"/>
    </row>
    <row r="39" spans="1:8" ht="16.5" thickTop="1" x14ac:dyDescent="0.3">
      <c r="A39" s="158"/>
      <c r="B39" s="136"/>
      <c r="C39" s="137"/>
      <c r="D39" s="137"/>
      <c r="E39" s="137"/>
      <c r="F39" s="137"/>
      <c r="G39" s="138"/>
      <c r="H39" s="158"/>
    </row>
    <row r="40" spans="1:8" ht="16.5" thickBot="1" x14ac:dyDescent="0.35">
      <c r="A40" s="158"/>
      <c r="B40" s="126" t="s">
        <v>72</v>
      </c>
      <c r="C40" s="127"/>
      <c r="D40" s="31" t="s">
        <v>2</v>
      </c>
      <c r="E40" s="152"/>
      <c r="F40" s="156"/>
      <c r="G40" s="157"/>
      <c r="H40" s="158"/>
    </row>
    <row r="41" spans="1:8" ht="15.75" x14ac:dyDescent="0.3">
      <c r="A41" s="158"/>
      <c r="B41" s="128" t="s">
        <v>52</v>
      </c>
      <c r="C41" s="129"/>
      <c r="D41" s="27"/>
      <c r="E41" s="152"/>
      <c r="F41" s="156"/>
      <c r="G41" s="157"/>
      <c r="H41" s="158"/>
    </row>
    <row r="42" spans="1:8" ht="16.5" thickBot="1" x14ac:dyDescent="0.35">
      <c r="A42" s="158"/>
      <c r="B42" s="130" t="s">
        <v>73</v>
      </c>
      <c r="C42" s="131"/>
      <c r="D42" s="23"/>
      <c r="E42" s="152"/>
      <c r="F42" s="156"/>
      <c r="G42" s="157"/>
      <c r="H42" s="158"/>
    </row>
    <row r="43" spans="1:8" ht="15.75" x14ac:dyDescent="0.3">
      <c r="A43" s="158"/>
      <c r="B43" s="128" t="s">
        <v>53</v>
      </c>
      <c r="C43" s="129"/>
      <c r="D43" s="27"/>
      <c r="E43" s="152"/>
      <c r="F43" s="156"/>
      <c r="G43" s="157"/>
      <c r="H43" s="158"/>
    </row>
    <row r="44" spans="1:8" ht="16.5" thickBot="1" x14ac:dyDescent="0.35">
      <c r="A44" s="158"/>
      <c r="B44" s="130" t="s">
        <v>74</v>
      </c>
      <c r="C44" s="131"/>
      <c r="D44" s="23"/>
      <c r="E44" s="152"/>
      <c r="F44" s="156"/>
      <c r="G44" s="157"/>
      <c r="H44" s="158"/>
    </row>
    <row r="45" spans="1:8" ht="15.75" x14ac:dyDescent="0.3">
      <c r="A45" s="158"/>
      <c r="B45" s="128" t="s">
        <v>87</v>
      </c>
      <c r="C45" s="129"/>
      <c r="D45" s="27"/>
      <c r="E45" s="152"/>
      <c r="F45" s="156"/>
      <c r="G45" s="157"/>
      <c r="H45" s="158"/>
    </row>
    <row r="46" spans="1:8" ht="16.5" thickBot="1" x14ac:dyDescent="0.35">
      <c r="A46" s="158"/>
      <c r="B46" s="130" t="s">
        <v>12</v>
      </c>
      <c r="C46" s="131"/>
      <c r="D46" s="23"/>
      <c r="E46" s="152"/>
      <c r="F46" s="156"/>
      <c r="G46" s="157"/>
      <c r="H46" s="158"/>
    </row>
    <row r="47" spans="1:8" ht="15.75" x14ac:dyDescent="0.3">
      <c r="A47" s="158"/>
      <c r="B47" s="128" t="s">
        <v>75</v>
      </c>
      <c r="C47" s="129"/>
      <c r="D47" s="27"/>
      <c r="E47" s="152"/>
      <c r="F47" s="156"/>
      <c r="G47" s="157"/>
      <c r="H47" s="158"/>
    </row>
    <row r="48" spans="1:8" ht="16.5" thickBot="1" x14ac:dyDescent="0.35">
      <c r="A48" s="158"/>
      <c r="B48" s="154" t="s">
        <v>76</v>
      </c>
      <c r="C48" s="155"/>
      <c r="D48" s="23"/>
      <c r="E48" s="152"/>
      <c r="F48" s="156"/>
      <c r="G48" s="157"/>
      <c r="H48" s="158"/>
    </row>
    <row r="49" spans="1:9" ht="15.75" x14ac:dyDescent="0.3">
      <c r="A49" s="158"/>
      <c r="B49" s="132" t="s">
        <v>77</v>
      </c>
      <c r="C49" s="133"/>
      <c r="D49" s="27"/>
      <c r="E49" s="152"/>
      <c r="F49" s="156"/>
      <c r="G49" s="157"/>
      <c r="H49" s="158"/>
    </row>
    <row r="50" spans="1:9" ht="16.5" thickBot="1" x14ac:dyDescent="0.35">
      <c r="A50" s="158"/>
      <c r="B50" s="154" t="s">
        <v>88</v>
      </c>
      <c r="C50" s="155"/>
      <c r="D50" s="23"/>
      <c r="E50" s="152"/>
      <c r="F50" s="156"/>
      <c r="G50" s="157"/>
      <c r="H50" s="158"/>
    </row>
    <row r="51" spans="1:9" ht="15.75" x14ac:dyDescent="0.3">
      <c r="A51" s="158"/>
      <c r="B51" s="132" t="s">
        <v>78</v>
      </c>
      <c r="C51" s="133"/>
      <c r="D51" s="27"/>
      <c r="E51" s="152"/>
      <c r="F51" s="156"/>
      <c r="G51" s="157"/>
      <c r="H51" s="158"/>
    </row>
    <row r="52" spans="1:9" ht="16.5" thickBot="1" x14ac:dyDescent="0.35">
      <c r="A52" s="158"/>
      <c r="B52" s="154" t="s">
        <v>79</v>
      </c>
      <c r="C52" s="155"/>
      <c r="D52" s="23"/>
      <c r="E52" s="152"/>
      <c r="F52" s="156"/>
      <c r="G52" s="157"/>
      <c r="H52" s="158"/>
    </row>
    <row r="53" spans="1:9" ht="15.75" x14ac:dyDescent="0.3">
      <c r="A53" s="158"/>
      <c r="B53" s="132" t="s">
        <v>89</v>
      </c>
      <c r="C53" s="133"/>
      <c r="D53" s="27"/>
      <c r="E53" s="152"/>
      <c r="F53" s="85" t="s">
        <v>158</v>
      </c>
      <c r="G53" s="35"/>
      <c r="H53" s="158"/>
    </row>
    <row r="54" spans="1:9" ht="15.75" x14ac:dyDescent="0.3">
      <c r="A54" s="158"/>
      <c r="B54" s="154" t="s">
        <v>80</v>
      </c>
      <c r="C54" s="155"/>
      <c r="D54" s="23"/>
      <c r="E54" s="153"/>
      <c r="F54" s="26" t="s">
        <v>22</v>
      </c>
      <c r="G54" s="36" t="str">
        <f>IF(E55=0,"0",(E55/E$15))</f>
        <v>0</v>
      </c>
      <c r="H54" s="158"/>
    </row>
    <row r="55" spans="1:9" ht="15" customHeight="1" thickBot="1" x14ac:dyDescent="0.35">
      <c r="A55" s="158"/>
      <c r="B55" s="134"/>
      <c r="C55" s="135"/>
      <c r="D55" s="32" t="s">
        <v>90</v>
      </c>
      <c r="E55" s="32">
        <f>SUM(D41:D54)</f>
        <v>0</v>
      </c>
      <c r="F55" s="39" t="s">
        <v>23</v>
      </c>
      <c r="G55" s="38">
        <f>SUM(G54-G53)</f>
        <v>0</v>
      </c>
      <c r="H55" s="158"/>
    </row>
    <row r="56" spans="1:9" ht="16.5" thickTop="1" x14ac:dyDescent="0.3">
      <c r="A56" s="158"/>
      <c r="B56" s="180"/>
      <c r="C56" s="181"/>
      <c r="D56" s="181"/>
      <c r="E56" s="181"/>
      <c r="F56" s="181"/>
      <c r="G56" s="182"/>
      <c r="H56" s="158"/>
    </row>
    <row r="57" spans="1:9" ht="16.5" thickBot="1" x14ac:dyDescent="0.35">
      <c r="A57" s="158"/>
      <c r="B57" s="126" t="s">
        <v>81</v>
      </c>
      <c r="C57" s="127"/>
      <c r="D57" s="31" t="s">
        <v>2</v>
      </c>
      <c r="E57" s="152"/>
      <c r="F57" s="185"/>
      <c r="G57" s="186"/>
      <c r="H57" s="158"/>
    </row>
    <row r="58" spans="1:9" ht="15.75" x14ac:dyDescent="0.3">
      <c r="A58" s="158"/>
      <c r="B58" s="128" t="s">
        <v>50</v>
      </c>
      <c r="C58" s="129"/>
      <c r="D58" s="27"/>
      <c r="E58" s="152"/>
      <c r="F58" s="85" t="s">
        <v>152</v>
      </c>
      <c r="G58" s="35"/>
      <c r="H58" s="158"/>
    </row>
    <row r="59" spans="1:9" ht="15.75" x14ac:dyDescent="0.3">
      <c r="A59" s="158"/>
      <c r="B59" s="130" t="s">
        <v>14</v>
      </c>
      <c r="C59" s="131"/>
      <c r="D59" s="23"/>
      <c r="E59" s="153"/>
      <c r="F59" s="26" t="s">
        <v>22</v>
      </c>
      <c r="G59" s="36" t="str">
        <f>IF(E60=0,"0",(E60/E$15))</f>
        <v>0</v>
      </c>
      <c r="H59" s="158"/>
    </row>
    <row r="60" spans="1:9" ht="16.5" thickBot="1" x14ac:dyDescent="0.35">
      <c r="A60" s="158"/>
      <c r="B60" s="134"/>
      <c r="C60" s="135"/>
      <c r="D60" s="32" t="s">
        <v>82</v>
      </c>
      <c r="E60" s="32">
        <f>SUM(D58:D59)</f>
        <v>0</v>
      </c>
      <c r="F60" s="39" t="s">
        <v>23</v>
      </c>
      <c r="G60" s="38">
        <f>SUM(G59-G58)</f>
        <v>0</v>
      </c>
      <c r="H60" s="158"/>
    </row>
    <row r="61" spans="1:9" ht="16.5" thickTop="1" x14ac:dyDescent="0.3">
      <c r="A61" s="158"/>
      <c r="B61" s="180"/>
      <c r="C61" s="181"/>
      <c r="D61" s="181"/>
      <c r="E61" s="181"/>
      <c r="F61" s="181"/>
      <c r="G61" s="182"/>
      <c r="H61" s="158"/>
    </row>
    <row r="62" spans="1:9" ht="16.5" thickBot="1" x14ac:dyDescent="0.35">
      <c r="A62" s="158"/>
      <c r="B62" s="126" t="s">
        <v>83</v>
      </c>
      <c r="C62" s="127"/>
      <c r="D62" s="31" t="s">
        <v>2</v>
      </c>
      <c r="E62" s="152"/>
      <c r="F62" s="150"/>
      <c r="G62" s="151"/>
      <c r="H62" s="158"/>
      <c r="I62" s="21"/>
    </row>
    <row r="63" spans="1:9" ht="15" customHeight="1" x14ac:dyDescent="0.3">
      <c r="A63" s="158"/>
      <c r="B63" s="128" t="s">
        <v>92</v>
      </c>
      <c r="C63" s="129"/>
      <c r="D63" s="27"/>
      <c r="E63" s="152"/>
      <c r="F63" s="150"/>
      <c r="G63" s="151"/>
      <c r="H63" s="158"/>
      <c r="I63" s="21"/>
    </row>
    <row r="64" spans="1:9" ht="15" customHeight="1" thickBot="1" x14ac:dyDescent="0.35">
      <c r="A64" s="158"/>
      <c r="B64" s="130" t="s">
        <v>93</v>
      </c>
      <c r="C64" s="131"/>
      <c r="D64" s="23"/>
      <c r="E64" s="152"/>
      <c r="F64" s="150"/>
      <c r="G64" s="151"/>
      <c r="H64" s="158"/>
      <c r="I64" s="21"/>
    </row>
    <row r="65" spans="1:9" ht="15" customHeight="1" x14ac:dyDescent="0.3">
      <c r="A65" s="158"/>
      <c r="B65" s="128" t="s">
        <v>94</v>
      </c>
      <c r="C65" s="129"/>
      <c r="D65" s="27"/>
      <c r="E65" s="152"/>
      <c r="F65" s="150"/>
      <c r="G65" s="151"/>
      <c r="H65" s="158"/>
      <c r="I65" s="21"/>
    </row>
    <row r="66" spans="1:9" ht="15" customHeight="1" thickBot="1" x14ac:dyDescent="0.35">
      <c r="A66" s="158"/>
      <c r="B66" s="130" t="s">
        <v>95</v>
      </c>
      <c r="C66" s="131"/>
      <c r="D66" s="23"/>
      <c r="E66" s="152"/>
      <c r="F66" s="150"/>
      <c r="G66" s="151"/>
      <c r="H66" s="158"/>
      <c r="I66" s="21"/>
    </row>
    <row r="67" spans="1:9" ht="15.75" x14ac:dyDescent="0.3">
      <c r="A67" s="158"/>
      <c r="B67" s="128" t="s">
        <v>96</v>
      </c>
      <c r="C67" s="129"/>
      <c r="D67" s="27"/>
      <c r="E67" s="152"/>
      <c r="F67" s="150"/>
      <c r="G67" s="151"/>
      <c r="H67" s="158"/>
      <c r="I67" s="21"/>
    </row>
    <row r="68" spans="1:9" ht="15" customHeight="1" thickBot="1" x14ac:dyDescent="0.35">
      <c r="A68" s="158"/>
      <c r="B68" s="130" t="s">
        <v>97</v>
      </c>
      <c r="C68" s="131"/>
      <c r="D68" s="23"/>
      <c r="E68" s="152"/>
      <c r="F68" s="85" t="s">
        <v>152</v>
      </c>
      <c r="G68" s="35"/>
      <c r="H68" s="158"/>
      <c r="I68" s="21"/>
    </row>
    <row r="69" spans="1:9" ht="15" customHeight="1" x14ac:dyDescent="0.3">
      <c r="A69" s="158"/>
      <c r="B69" s="128" t="s">
        <v>98</v>
      </c>
      <c r="C69" s="129"/>
      <c r="D69" s="27"/>
      <c r="E69" s="153"/>
      <c r="F69" s="26" t="s">
        <v>22</v>
      </c>
      <c r="G69" s="36" t="str">
        <f>IF(E70=0,"0",(E70/E$15))</f>
        <v>0</v>
      </c>
      <c r="H69" s="158"/>
      <c r="I69" s="21"/>
    </row>
    <row r="70" spans="1:9" ht="16.5" thickBot="1" x14ac:dyDescent="0.35">
      <c r="A70" s="158"/>
      <c r="B70" s="134"/>
      <c r="C70" s="135"/>
      <c r="D70" s="32" t="s">
        <v>84</v>
      </c>
      <c r="E70" s="32">
        <f>SUM(D63:D69)</f>
        <v>0</v>
      </c>
      <c r="F70" s="39" t="s">
        <v>23</v>
      </c>
      <c r="G70" s="38">
        <f>SUM(G69-G68)</f>
        <v>0</v>
      </c>
      <c r="H70" s="158"/>
      <c r="I70" s="21"/>
    </row>
    <row r="71" spans="1:9" ht="16.5" thickTop="1" x14ac:dyDescent="0.3">
      <c r="A71" s="158"/>
      <c r="B71" s="136"/>
      <c r="C71" s="137"/>
      <c r="D71" s="137"/>
      <c r="E71" s="137"/>
      <c r="F71" s="137"/>
      <c r="G71" s="138"/>
      <c r="H71" s="158"/>
    </row>
    <row r="72" spans="1:9" ht="16.5" thickBot="1" x14ac:dyDescent="0.35">
      <c r="A72" s="158"/>
      <c r="B72" s="126" t="s">
        <v>99</v>
      </c>
      <c r="C72" s="127"/>
      <c r="D72" s="31" t="s">
        <v>2</v>
      </c>
      <c r="E72" s="152"/>
      <c r="F72" s="183"/>
      <c r="G72" s="184"/>
      <c r="H72" s="158"/>
    </row>
    <row r="73" spans="1:9" ht="15" customHeight="1" x14ac:dyDescent="0.3">
      <c r="A73" s="158"/>
      <c r="B73" s="128" t="s">
        <v>101</v>
      </c>
      <c r="C73" s="129"/>
      <c r="D73" s="27"/>
      <c r="E73" s="152"/>
      <c r="F73" s="183"/>
      <c r="G73" s="184"/>
      <c r="H73" s="158"/>
    </row>
    <row r="74" spans="1:9" ht="15" customHeight="1" x14ac:dyDescent="0.3">
      <c r="A74" s="158"/>
      <c r="B74" s="130" t="s">
        <v>102</v>
      </c>
      <c r="C74" s="131"/>
      <c r="D74" s="28"/>
      <c r="E74" s="152"/>
      <c r="F74" s="85" t="s">
        <v>159</v>
      </c>
      <c r="G74" s="35"/>
      <c r="H74" s="158"/>
    </row>
    <row r="75" spans="1:9" ht="15" customHeight="1" x14ac:dyDescent="0.3">
      <c r="A75" s="158"/>
      <c r="B75" s="132" t="s">
        <v>103</v>
      </c>
      <c r="C75" s="133"/>
      <c r="D75" s="29"/>
      <c r="E75" s="153"/>
      <c r="F75" s="26" t="s">
        <v>22</v>
      </c>
      <c r="G75" s="36" t="str">
        <f>IF(E76=0,"0",(E76/E$15))</f>
        <v>0</v>
      </c>
      <c r="H75" s="158"/>
    </row>
    <row r="76" spans="1:9" ht="15" customHeight="1" thickBot="1" x14ac:dyDescent="0.35">
      <c r="A76" s="158"/>
      <c r="B76" s="134"/>
      <c r="C76" s="135"/>
      <c r="D76" s="32" t="s">
        <v>100</v>
      </c>
      <c r="E76" s="32">
        <f>SUM(D73:D75)</f>
        <v>0</v>
      </c>
      <c r="F76" s="39" t="s">
        <v>23</v>
      </c>
      <c r="G76" s="38">
        <f>SUM(G75-G74)</f>
        <v>0</v>
      </c>
      <c r="H76" s="158"/>
    </row>
    <row r="77" spans="1:9" ht="15" customHeight="1" thickTop="1" x14ac:dyDescent="0.3">
      <c r="A77" s="158"/>
      <c r="B77" s="136"/>
      <c r="C77" s="137"/>
      <c r="D77" s="137"/>
      <c r="E77" s="137"/>
      <c r="F77" s="137"/>
      <c r="G77" s="138"/>
      <c r="H77" s="158"/>
    </row>
    <row r="78" spans="1:9" ht="15" customHeight="1" thickBot="1" x14ac:dyDescent="0.35">
      <c r="A78" s="158"/>
      <c r="B78" s="126" t="s">
        <v>104</v>
      </c>
      <c r="C78" s="127"/>
      <c r="D78" s="31" t="s">
        <v>2</v>
      </c>
      <c r="E78" s="198"/>
      <c r="F78" s="150"/>
      <c r="G78" s="151"/>
      <c r="H78" s="158"/>
    </row>
    <row r="79" spans="1:9" ht="15" customHeight="1" x14ac:dyDescent="0.3">
      <c r="A79" s="158"/>
      <c r="B79" s="128" t="s">
        <v>16</v>
      </c>
      <c r="C79" s="129"/>
      <c r="D79" s="27"/>
      <c r="E79" s="198"/>
      <c r="F79" s="150"/>
      <c r="G79" s="151"/>
      <c r="H79" s="158"/>
    </row>
    <row r="80" spans="1:9" ht="15" customHeight="1" thickBot="1" x14ac:dyDescent="0.35">
      <c r="A80" s="158"/>
      <c r="B80" s="130" t="s">
        <v>17</v>
      </c>
      <c r="C80" s="131"/>
      <c r="D80" s="23"/>
      <c r="E80" s="198"/>
      <c r="F80" s="150"/>
      <c r="G80" s="151"/>
      <c r="H80" s="158"/>
    </row>
    <row r="81" spans="1:8" ht="15" customHeight="1" x14ac:dyDescent="0.3">
      <c r="A81" s="158"/>
      <c r="B81" s="128" t="s">
        <v>105</v>
      </c>
      <c r="C81" s="129"/>
      <c r="D81" s="27"/>
      <c r="E81" s="198"/>
      <c r="F81" s="150"/>
      <c r="G81" s="151"/>
      <c r="H81" s="158"/>
    </row>
    <row r="82" spans="1:8" ht="15" customHeight="1" thickBot="1" x14ac:dyDescent="0.35">
      <c r="A82" s="158"/>
      <c r="B82" s="130" t="s">
        <v>106</v>
      </c>
      <c r="C82" s="131"/>
      <c r="D82" s="23"/>
      <c r="E82" s="198"/>
      <c r="F82" s="150"/>
      <c r="G82" s="151"/>
      <c r="H82" s="158"/>
    </row>
    <row r="83" spans="1:8" ht="15" customHeight="1" x14ac:dyDescent="0.3">
      <c r="A83" s="158"/>
      <c r="B83" s="128" t="s">
        <v>107</v>
      </c>
      <c r="C83" s="129"/>
      <c r="D83" s="27"/>
      <c r="E83" s="198"/>
      <c r="F83" s="150"/>
      <c r="G83" s="151"/>
      <c r="H83" s="158"/>
    </row>
    <row r="84" spans="1:8" ht="15" customHeight="1" thickBot="1" x14ac:dyDescent="0.35">
      <c r="A84" s="158"/>
      <c r="B84" s="130" t="s">
        <v>51</v>
      </c>
      <c r="C84" s="131"/>
      <c r="D84" s="23"/>
      <c r="E84" s="198"/>
      <c r="F84" s="150"/>
      <c r="G84" s="151"/>
      <c r="H84" s="158"/>
    </row>
    <row r="85" spans="1:8" ht="15" customHeight="1" x14ac:dyDescent="0.3">
      <c r="A85" s="158"/>
      <c r="B85" s="128" t="s">
        <v>108</v>
      </c>
      <c r="C85" s="129"/>
      <c r="D85" s="27"/>
      <c r="E85" s="198"/>
      <c r="F85" s="150"/>
      <c r="G85" s="151"/>
      <c r="H85" s="158"/>
    </row>
    <row r="86" spans="1:8" ht="15" customHeight="1" x14ac:dyDescent="0.3">
      <c r="A86" s="158"/>
      <c r="B86" s="130" t="s">
        <v>109</v>
      </c>
      <c r="C86" s="131"/>
      <c r="D86" s="23"/>
      <c r="E86" s="198"/>
      <c r="F86" s="85" t="s">
        <v>160</v>
      </c>
      <c r="G86" s="35"/>
      <c r="H86" s="158"/>
    </row>
    <row r="87" spans="1:8" ht="15" customHeight="1" x14ac:dyDescent="0.3">
      <c r="A87" s="158"/>
      <c r="B87" s="132" t="s">
        <v>110</v>
      </c>
      <c r="C87" s="133"/>
      <c r="D87" s="30"/>
      <c r="E87" s="199"/>
      <c r="F87" s="26" t="s">
        <v>22</v>
      </c>
      <c r="G87" s="36" t="str">
        <f>IF(E88=0,"0",(E88/E$15))</f>
        <v>0</v>
      </c>
      <c r="H87" s="158"/>
    </row>
    <row r="88" spans="1:8" ht="15" customHeight="1" thickBot="1" x14ac:dyDescent="0.35">
      <c r="A88" s="158"/>
      <c r="B88" s="178"/>
      <c r="C88" s="179"/>
      <c r="D88" s="32" t="s">
        <v>49</v>
      </c>
      <c r="E88" s="32">
        <f>SUM(D79:D87)</f>
        <v>0</v>
      </c>
      <c r="F88" s="39" t="s">
        <v>23</v>
      </c>
      <c r="G88" s="38">
        <f>SUM(G87-G86)</f>
        <v>0</v>
      </c>
      <c r="H88" s="158"/>
    </row>
    <row r="89" spans="1:8" ht="15" customHeight="1" thickTop="1" x14ac:dyDescent="0.3">
      <c r="A89" s="158"/>
      <c r="B89" s="136"/>
      <c r="C89" s="137"/>
      <c r="D89" s="137"/>
      <c r="E89" s="137"/>
      <c r="F89" s="137"/>
      <c r="G89" s="138"/>
      <c r="H89" s="158"/>
    </row>
    <row r="90" spans="1:8" ht="15" customHeight="1" thickBot="1" x14ac:dyDescent="0.35">
      <c r="A90" s="158"/>
      <c r="B90" s="126" t="s">
        <v>111</v>
      </c>
      <c r="C90" s="127"/>
      <c r="D90" s="31" t="s">
        <v>2</v>
      </c>
      <c r="E90" s="198"/>
      <c r="F90" s="150"/>
      <c r="G90" s="151"/>
      <c r="H90" s="158"/>
    </row>
    <row r="91" spans="1:8" ht="15" customHeight="1" x14ac:dyDescent="0.3">
      <c r="A91" s="158"/>
      <c r="B91" s="190" t="s">
        <v>112</v>
      </c>
      <c r="C91" s="191"/>
      <c r="D91" s="27"/>
      <c r="E91" s="198"/>
      <c r="F91" s="150"/>
      <c r="G91" s="151"/>
      <c r="H91" s="158"/>
    </row>
    <row r="92" spans="1:8" ht="15" customHeight="1" x14ac:dyDescent="0.3">
      <c r="A92" s="158"/>
      <c r="B92" s="130" t="s">
        <v>113</v>
      </c>
      <c r="C92" s="131"/>
      <c r="D92" s="23"/>
      <c r="E92" s="198"/>
      <c r="F92" s="85" t="s">
        <v>161</v>
      </c>
      <c r="G92" s="35"/>
      <c r="H92" s="158"/>
    </row>
    <row r="93" spans="1:8" ht="15" customHeight="1" x14ac:dyDescent="0.3">
      <c r="A93" s="158"/>
      <c r="B93" s="132" t="s">
        <v>114</v>
      </c>
      <c r="C93" s="133"/>
      <c r="D93" s="30"/>
      <c r="E93" s="199"/>
      <c r="F93" s="26" t="s">
        <v>22</v>
      </c>
      <c r="G93" s="36" t="str">
        <f>IF(E94=0,"0",(E94/E$15))</f>
        <v>0</v>
      </c>
      <c r="H93" s="158"/>
    </row>
    <row r="94" spans="1:8" ht="15" customHeight="1" thickBot="1" x14ac:dyDescent="0.35">
      <c r="A94" s="158"/>
      <c r="B94" s="178"/>
      <c r="C94" s="179"/>
      <c r="D94" s="32" t="s">
        <v>48</v>
      </c>
      <c r="E94" s="32">
        <f>SUM(D91:D93)</f>
        <v>0</v>
      </c>
      <c r="F94" s="39" t="s">
        <v>23</v>
      </c>
      <c r="G94" s="40">
        <f>SUM(G93-G92)</f>
        <v>0</v>
      </c>
      <c r="H94" s="158"/>
    </row>
    <row r="95" spans="1:8" ht="15" customHeight="1" thickTop="1" x14ac:dyDescent="0.3">
      <c r="A95" s="158"/>
      <c r="B95" s="136"/>
      <c r="C95" s="137"/>
      <c r="D95" s="137"/>
      <c r="E95" s="137"/>
      <c r="F95" s="137"/>
      <c r="G95" s="138"/>
      <c r="H95" s="158"/>
    </row>
    <row r="96" spans="1:8" ht="16.5" thickBot="1" x14ac:dyDescent="0.35">
      <c r="A96" s="158"/>
      <c r="B96" s="126" t="s">
        <v>115</v>
      </c>
      <c r="C96" s="127"/>
      <c r="D96" s="31" t="s">
        <v>2</v>
      </c>
      <c r="E96" s="198"/>
      <c r="F96" s="183"/>
      <c r="G96" s="184"/>
      <c r="H96" s="158"/>
    </row>
    <row r="97" spans="1:8" ht="15.75" x14ac:dyDescent="0.3">
      <c r="A97" s="158"/>
      <c r="B97" s="128" t="s">
        <v>15</v>
      </c>
      <c r="C97" s="129"/>
      <c r="D97" s="27"/>
      <c r="E97" s="198"/>
      <c r="F97" s="183"/>
      <c r="G97" s="184"/>
      <c r="H97" s="158"/>
    </row>
    <row r="98" spans="1:8" ht="15.75" x14ac:dyDescent="0.3">
      <c r="A98" s="158"/>
      <c r="B98" s="130" t="s">
        <v>117</v>
      </c>
      <c r="C98" s="131"/>
      <c r="D98" s="23"/>
      <c r="E98" s="198"/>
      <c r="F98" s="85" t="s">
        <v>152</v>
      </c>
      <c r="G98" s="35"/>
      <c r="H98" s="158"/>
    </row>
    <row r="99" spans="1:8" ht="15.75" x14ac:dyDescent="0.3">
      <c r="A99" s="158"/>
      <c r="B99" s="128" t="s">
        <v>118</v>
      </c>
      <c r="C99" s="129"/>
      <c r="D99" s="22"/>
      <c r="E99" s="199"/>
      <c r="F99" s="26" t="s">
        <v>22</v>
      </c>
      <c r="G99" s="36" t="str">
        <f>IF(E100=0,"0",(E100/E$15))</f>
        <v>0</v>
      </c>
      <c r="H99" s="158"/>
    </row>
    <row r="100" spans="1:8" ht="16.5" thickBot="1" x14ac:dyDescent="0.35">
      <c r="A100" s="158"/>
      <c r="B100" s="178"/>
      <c r="C100" s="179"/>
      <c r="D100" s="32" t="s">
        <v>116</v>
      </c>
      <c r="E100" s="32">
        <f>SUM(D97:D99)</f>
        <v>0</v>
      </c>
      <c r="F100" s="39" t="s">
        <v>23</v>
      </c>
      <c r="G100" s="38">
        <f>SUM(G99-G98)</f>
        <v>0</v>
      </c>
      <c r="H100" s="158"/>
    </row>
    <row r="101" spans="1:8" ht="16.5" thickTop="1" x14ac:dyDescent="0.3">
      <c r="A101" s="158"/>
      <c r="B101" s="136"/>
      <c r="C101" s="137"/>
      <c r="D101" s="137"/>
      <c r="E101" s="137"/>
      <c r="F101" s="137"/>
      <c r="G101" s="138"/>
      <c r="H101" s="158"/>
    </row>
    <row r="102" spans="1:8" ht="16.5" thickBot="1" x14ac:dyDescent="0.35">
      <c r="A102" s="158"/>
      <c r="B102" s="126" t="s">
        <v>119</v>
      </c>
      <c r="C102" s="127"/>
      <c r="D102" s="31" t="s">
        <v>2</v>
      </c>
      <c r="E102" s="198"/>
      <c r="F102" s="150"/>
      <c r="G102" s="151"/>
      <c r="H102" s="158"/>
    </row>
    <row r="103" spans="1:8" ht="15" customHeight="1" x14ac:dyDescent="0.3">
      <c r="A103" s="158"/>
      <c r="B103" s="128" t="s">
        <v>123</v>
      </c>
      <c r="C103" s="129"/>
      <c r="D103" s="33"/>
      <c r="E103" s="198"/>
      <c r="F103" s="150"/>
      <c r="G103" s="151"/>
      <c r="H103" s="158"/>
    </row>
    <row r="104" spans="1:8" ht="15" customHeight="1" x14ac:dyDescent="0.3">
      <c r="A104" s="158"/>
      <c r="B104" s="130" t="s">
        <v>122</v>
      </c>
      <c r="C104" s="131"/>
      <c r="D104" s="34"/>
      <c r="E104" s="198"/>
      <c r="F104" s="85" t="s">
        <v>162</v>
      </c>
      <c r="G104" s="35"/>
      <c r="H104" s="158"/>
    </row>
    <row r="105" spans="1:8" ht="15" customHeight="1" x14ac:dyDescent="0.3">
      <c r="A105" s="158"/>
      <c r="B105" s="128" t="s">
        <v>121</v>
      </c>
      <c r="C105" s="129"/>
      <c r="D105" s="33"/>
      <c r="E105" s="199"/>
      <c r="F105" s="26" t="s">
        <v>22</v>
      </c>
      <c r="G105" s="36" t="str">
        <f>IF(E106=0,"0",(E106/E$15))</f>
        <v>0</v>
      </c>
      <c r="H105" s="158"/>
    </row>
    <row r="106" spans="1:8" ht="15" customHeight="1" thickBot="1" x14ac:dyDescent="0.35">
      <c r="A106" s="158"/>
      <c r="B106" s="178"/>
      <c r="C106" s="179"/>
      <c r="D106" s="32" t="s">
        <v>120</v>
      </c>
      <c r="E106" s="32">
        <f>SUM(D103:E105)</f>
        <v>0</v>
      </c>
      <c r="F106" s="39" t="s">
        <v>23</v>
      </c>
      <c r="G106" s="38">
        <f>SUM(G105-G104)</f>
        <v>0</v>
      </c>
      <c r="H106" s="158"/>
    </row>
    <row r="107" spans="1:8" ht="16.5" thickTop="1" x14ac:dyDescent="0.3">
      <c r="A107" s="158"/>
      <c r="B107" s="136"/>
      <c r="C107" s="137"/>
      <c r="D107" s="137"/>
      <c r="E107" s="137"/>
      <c r="F107" s="137"/>
      <c r="G107" s="138"/>
      <c r="H107" s="158"/>
    </row>
    <row r="108" spans="1:8" ht="16.5" thickBot="1" x14ac:dyDescent="0.35">
      <c r="A108" s="158"/>
      <c r="B108" s="126" t="s">
        <v>124</v>
      </c>
      <c r="C108" s="127"/>
      <c r="D108" s="31" t="s">
        <v>2</v>
      </c>
      <c r="E108" s="156"/>
      <c r="F108" s="156"/>
      <c r="G108" s="157"/>
      <c r="H108" s="158"/>
    </row>
    <row r="109" spans="1:8" ht="15.75" x14ac:dyDescent="0.3">
      <c r="A109" s="158"/>
      <c r="B109" s="128" t="s">
        <v>54</v>
      </c>
      <c r="C109" s="129"/>
      <c r="D109" s="27"/>
      <c r="E109" s="156"/>
      <c r="F109" s="156"/>
      <c r="G109" s="157"/>
      <c r="H109" s="158"/>
    </row>
    <row r="110" spans="1:8" ht="16.5" thickBot="1" x14ac:dyDescent="0.35">
      <c r="A110" s="158"/>
      <c r="B110" s="130" t="s">
        <v>125</v>
      </c>
      <c r="C110" s="131"/>
      <c r="D110" s="23"/>
      <c r="E110" s="156"/>
      <c r="F110" s="156"/>
      <c r="G110" s="157"/>
      <c r="H110" s="158"/>
    </row>
    <row r="111" spans="1:8" ht="15.75" x14ac:dyDescent="0.3">
      <c r="A111" s="158"/>
      <c r="B111" s="128" t="s">
        <v>55</v>
      </c>
      <c r="C111" s="129"/>
      <c r="D111" s="27"/>
      <c r="E111" s="156"/>
      <c r="F111" s="156"/>
      <c r="G111" s="157"/>
      <c r="H111" s="158"/>
    </row>
    <row r="112" spans="1:8" ht="16.5" thickBot="1" x14ac:dyDescent="0.35">
      <c r="A112" s="158"/>
      <c r="B112" s="130" t="s">
        <v>56</v>
      </c>
      <c r="C112" s="131"/>
      <c r="D112" s="23"/>
      <c r="E112" s="156"/>
      <c r="F112" s="156"/>
      <c r="G112" s="157"/>
      <c r="H112" s="158"/>
    </row>
    <row r="113" spans="1:8" ht="15.75" x14ac:dyDescent="0.3">
      <c r="A113" s="158"/>
      <c r="B113" s="128" t="s">
        <v>57</v>
      </c>
      <c r="C113" s="129"/>
      <c r="D113" s="27"/>
      <c r="E113" s="156"/>
      <c r="F113" s="156"/>
      <c r="G113" s="157"/>
      <c r="H113" s="158"/>
    </row>
    <row r="114" spans="1:8" ht="16.5" thickBot="1" x14ac:dyDescent="0.35">
      <c r="A114" s="158"/>
      <c r="B114" s="130" t="s">
        <v>126</v>
      </c>
      <c r="C114" s="131"/>
      <c r="D114" s="23"/>
      <c r="E114" s="156"/>
      <c r="F114" s="156"/>
      <c r="G114" s="157"/>
      <c r="H114" s="158"/>
    </row>
    <row r="115" spans="1:8" ht="15.75" x14ac:dyDescent="0.3">
      <c r="A115" s="158"/>
      <c r="B115" s="128" t="s">
        <v>127</v>
      </c>
      <c r="C115" s="129"/>
      <c r="D115" s="27"/>
      <c r="E115" s="156"/>
      <c r="F115" s="156"/>
      <c r="G115" s="157"/>
      <c r="H115" s="158"/>
    </row>
    <row r="116" spans="1:8" ht="16.5" thickBot="1" x14ac:dyDescent="0.35">
      <c r="A116" s="158"/>
      <c r="B116" s="130" t="s">
        <v>128</v>
      </c>
      <c r="C116" s="131"/>
      <c r="D116" s="23"/>
      <c r="E116" s="156"/>
      <c r="F116" s="156"/>
      <c r="G116" s="157"/>
      <c r="H116" s="158"/>
    </row>
    <row r="117" spans="1:8" ht="15.75" x14ac:dyDescent="0.3">
      <c r="A117" s="158"/>
      <c r="B117" s="128" t="s">
        <v>129</v>
      </c>
      <c r="C117" s="129"/>
      <c r="D117" s="27"/>
      <c r="E117" s="156"/>
      <c r="F117" s="156"/>
      <c r="G117" s="157"/>
      <c r="H117" s="158"/>
    </row>
    <row r="118" spans="1:8" ht="16.5" thickBot="1" x14ac:dyDescent="0.35">
      <c r="A118" s="158"/>
      <c r="B118" s="130" t="s">
        <v>130</v>
      </c>
      <c r="C118" s="131"/>
      <c r="D118" s="23"/>
      <c r="E118" s="156"/>
      <c r="F118" s="156"/>
      <c r="G118" s="157"/>
      <c r="H118" s="158"/>
    </row>
    <row r="119" spans="1:8" ht="15.75" x14ac:dyDescent="0.3">
      <c r="A119" s="158"/>
      <c r="B119" s="128" t="s">
        <v>131</v>
      </c>
      <c r="C119" s="129"/>
      <c r="D119" s="27"/>
      <c r="E119" s="156"/>
      <c r="F119" s="156"/>
      <c r="G119" s="157"/>
      <c r="H119" s="158"/>
    </row>
    <row r="120" spans="1:8" ht="16.5" thickBot="1" x14ac:dyDescent="0.35">
      <c r="A120" s="158"/>
      <c r="B120" s="130" t="s">
        <v>132</v>
      </c>
      <c r="C120" s="131"/>
      <c r="D120" s="23"/>
      <c r="E120" s="156"/>
      <c r="F120" s="156"/>
      <c r="G120" s="157"/>
      <c r="H120" s="158"/>
    </row>
    <row r="121" spans="1:8" ht="15.75" x14ac:dyDescent="0.3">
      <c r="A121" s="158"/>
      <c r="B121" s="128" t="s">
        <v>18</v>
      </c>
      <c r="C121" s="129"/>
      <c r="D121" s="27"/>
      <c r="E121" s="156"/>
      <c r="F121" s="156"/>
      <c r="G121" s="157"/>
      <c r="H121" s="158"/>
    </row>
    <row r="122" spans="1:8" ht="16.5" thickBot="1" x14ac:dyDescent="0.35">
      <c r="A122" s="158"/>
      <c r="B122" s="130" t="s">
        <v>133</v>
      </c>
      <c r="C122" s="131"/>
      <c r="D122" s="23"/>
      <c r="E122" s="156"/>
      <c r="F122" s="156"/>
      <c r="G122" s="157"/>
      <c r="H122" s="158"/>
    </row>
    <row r="123" spans="1:8" ht="15.75" x14ac:dyDescent="0.3">
      <c r="A123" s="158"/>
      <c r="B123" s="128" t="s">
        <v>134</v>
      </c>
      <c r="C123" s="129"/>
      <c r="D123" s="27"/>
      <c r="E123" s="156"/>
      <c r="F123" s="156"/>
      <c r="G123" s="157"/>
      <c r="H123" s="158"/>
    </row>
    <row r="124" spans="1:8" ht="16.5" thickBot="1" x14ac:dyDescent="0.35">
      <c r="A124" s="158"/>
      <c r="B124" s="130" t="s">
        <v>135</v>
      </c>
      <c r="C124" s="131"/>
      <c r="D124" s="23"/>
      <c r="E124" s="156"/>
      <c r="F124" s="156"/>
      <c r="G124" s="157"/>
      <c r="H124" s="158"/>
    </row>
    <row r="125" spans="1:8" ht="15.75" x14ac:dyDescent="0.3">
      <c r="A125" s="158"/>
      <c r="B125" s="128" t="s">
        <v>136</v>
      </c>
      <c r="C125" s="129"/>
      <c r="D125" s="27"/>
      <c r="E125" s="156"/>
      <c r="F125" s="156"/>
      <c r="G125" s="157"/>
      <c r="H125" s="158"/>
    </row>
    <row r="126" spans="1:8" ht="16.5" thickBot="1" x14ac:dyDescent="0.35">
      <c r="A126" s="158"/>
      <c r="B126" s="130" t="s">
        <v>137</v>
      </c>
      <c r="C126" s="131"/>
      <c r="D126" s="23"/>
      <c r="E126" s="156"/>
      <c r="F126" s="156"/>
      <c r="G126" s="157"/>
      <c r="H126" s="158"/>
    </row>
    <row r="127" spans="1:8" ht="15.75" x14ac:dyDescent="0.3">
      <c r="A127" s="158"/>
      <c r="B127" s="128" t="s">
        <v>138</v>
      </c>
      <c r="C127" s="129"/>
      <c r="D127" s="27"/>
      <c r="E127" s="156"/>
      <c r="F127" s="156"/>
      <c r="G127" s="157"/>
      <c r="H127" s="158"/>
    </row>
    <row r="128" spans="1:8" ht="16.5" thickBot="1" x14ac:dyDescent="0.35">
      <c r="A128" s="158"/>
      <c r="B128" s="130" t="s">
        <v>139</v>
      </c>
      <c r="C128" s="131"/>
      <c r="D128" s="23"/>
      <c r="E128" s="156"/>
      <c r="F128" s="156"/>
      <c r="G128" s="157"/>
      <c r="H128" s="158"/>
    </row>
    <row r="129" spans="1:8" ht="15.75" x14ac:dyDescent="0.3">
      <c r="A129" s="158"/>
      <c r="B129" s="128" t="s">
        <v>140</v>
      </c>
      <c r="C129" s="129"/>
      <c r="D129" s="27"/>
      <c r="E129" s="156"/>
      <c r="F129" s="156"/>
      <c r="G129" s="157"/>
      <c r="H129" s="158"/>
    </row>
    <row r="130" spans="1:8" ht="16.5" thickBot="1" x14ac:dyDescent="0.35">
      <c r="A130" s="158"/>
      <c r="B130" s="130" t="s">
        <v>19</v>
      </c>
      <c r="C130" s="131"/>
      <c r="D130" s="23"/>
      <c r="E130" s="156"/>
      <c r="F130" s="85" t="s">
        <v>162</v>
      </c>
      <c r="G130" s="35"/>
      <c r="H130" s="158"/>
    </row>
    <row r="131" spans="1:8" ht="15.75" x14ac:dyDescent="0.3">
      <c r="A131" s="158"/>
      <c r="B131" s="128" t="s">
        <v>141</v>
      </c>
      <c r="C131" s="129"/>
      <c r="D131" s="27"/>
      <c r="E131" s="197"/>
      <c r="F131" s="26" t="s">
        <v>22</v>
      </c>
      <c r="G131" s="36" t="str">
        <f>IF(E132=0,"0",(E132/E$15))</f>
        <v>0</v>
      </c>
      <c r="H131" s="158"/>
    </row>
    <row r="132" spans="1:8" ht="16.5" thickBot="1" x14ac:dyDescent="0.35">
      <c r="A132" s="158"/>
      <c r="B132" s="178"/>
      <c r="C132" s="179"/>
      <c r="D132" s="32" t="s">
        <v>58</v>
      </c>
      <c r="E132" s="32">
        <f>SUM(D109:D131)</f>
        <v>0</v>
      </c>
      <c r="F132" s="39" t="s">
        <v>23</v>
      </c>
      <c r="G132" s="38">
        <f>SUM(G131-G130)</f>
        <v>0</v>
      </c>
      <c r="H132" s="158"/>
    </row>
    <row r="133" spans="1:8" ht="16.5" thickTop="1" x14ac:dyDescent="0.3">
      <c r="A133" s="158"/>
      <c r="B133" s="163"/>
      <c r="C133" s="164"/>
      <c r="D133" s="164"/>
      <c r="E133" s="164"/>
      <c r="F133" s="164"/>
      <c r="G133" s="173"/>
      <c r="H133" s="158"/>
    </row>
    <row r="134" spans="1:8" ht="15.75" x14ac:dyDescent="0.3">
      <c r="A134" s="158"/>
      <c r="B134" s="165" t="s">
        <v>11</v>
      </c>
      <c r="C134" s="166"/>
      <c r="D134" s="166"/>
      <c r="E134" s="41">
        <f>+E15</f>
        <v>0</v>
      </c>
      <c r="F134" s="174"/>
      <c r="G134" s="175"/>
      <c r="H134" s="158"/>
    </row>
    <row r="135" spans="1:8" ht="15.75" x14ac:dyDescent="0.3">
      <c r="A135" s="158"/>
      <c r="B135" s="167"/>
      <c r="C135" s="168"/>
      <c r="D135" s="168"/>
      <c r="E135" s="168"/>
      <c r="F135" s="174"/>
      <c r="G135" s="175"/>
      <c r="H135" s="158"/>
    </row>
    <row r="136" spans="1:8" ht="15.75" x14ac:dyDescent="0.3">
      <c r="A136" s="158"/>
      <c r="B136" s="159" t="s">
        <v>20</v>
      </c>
      <c r="C136" s="160"/>
      <c r="D136" s="160"/>
      <c r="E136" s="44">
        <f>SUM(E19:E132)</f>
        <v>0</v>
      </c>
      <c r="F136" s="174"/>
      <c r="G136" s="175"/>
      <c r="H136" s="158"/>
    </row>
    <row r="137" spans="1:8" ht="16.5" thickBot="1" x14ac:dyDescent="0.35">
      <c r="A137" s="158"/>
      <c r="B137" s="161"/>
      <c r="C137" s="162"/>
      <c r="D137" s="162"/>
      <c r="E137" s="42"/>
      <c r="F137" s="176"/>
      <c r="G137" s="177"/>
      <c r="H137" s="158"/>
    </row>
    <row r="138" spans="1:8" ht="17.25" thickTop="1" thickBot="1" x14ac:dyDescent="0.35">
      <c r="A138" s="158"/>
      <c r="B138" s="169" t="s">
        <v>21</v>
      </c>
      <c r="C138" s="170"/>
      <c r="D138" s="170"/>
      <c r="E138" s="43">
        <f>SUM(E134-E136)</f>
        <v>0</v>
      </c>
      <c r="F138" s="171"/>
      <c r="G138" s="172"/>
      <c r="H138" s="158"/>
    </row>
    <row r="139" spans="1:8" ht="17.25" thickTop="1" thickBot="1" x14ac:dyDescent="0.35">
      <c r="B139" s="187"/>
      <c r="C139" s="188"/>
      <c r="D139" s="188"/>
      <c r="E139" s="188"/>
      <c r="F139" s="188"/>
      <c r="G139" s="189"/>
    </row>
    <row r="140" spans="1:8" ht="15.75" thickTop="1" x14ac:dyDescent="0.25"/>
  </sheetData>
  <sheetProtection algorithmName="SHA-512" hashValue="d2Q15NuwCgcOv3PfshV3NBjOSbNtNEM1Tj0oAwb3v/TL5yP5yGFNPL4wyIZDB0WJUZhXQMH+ftj8r2QIFLDcsg==" saltValue="TlZaVBF0fDUCG98iow1OEg==" spinCount="100000" sheet="1" selectLockedCells="1"/>
  <mergeCells count="167">
    <mergeCell ref="E57:E59"/>
    <mergeCell ref="E102:E105"/>
    <mergeCell ref="F102:G103"/>
    <mergeCell ref="B112:C112"/>
    <mergeCell ref="B113:C113"/>
    <mergeCell ref="B114:C114"/>
    <mergeCell ref="B115:C115"/>
    <mergeCell ref="B116:C116"/>
    <mergeCell ref="B117:C117"/>
    <mergeCell ref="B92:C92"/>
    <mergeCell ref="E90:E93"/>
    <mergeCell ref="F90:G91"/>
    <mergeCell ref="B81:C81"/>
    <mergeCell ref="B82:C82"/>
    <mergeCell ref="B83:C83"/>
    <mergeCell ref="B84:C84"/>
    <mergeCell ref="B85:C85"/>
    <mergeCell ref="E78:E87"/>
    <mergeCell ref="F78:G85"/>
    <mergeCell ref="B89:G89"/>
    <mergeCell ref="B67:C67"/>
    <mergeCell ref="B68:C68"/>
    <mergeCell ref="B69:C69"/>
    <mergeCell ref="B70:C70"/>
    <mergeCell ref="B118:C118"/>
    <mergeCell ref="B119:C119"/>
    <mergeCell ref="B120:C120"/>
    <mergeCell ref="B121:C121"/>
    <mergeCell ref="B107:G107"/>
    <mergeCell ref="E108:E131"/>
    <mergeCell ref="F108:G129"/>
    <mergeCell ref="B95:G95"/>
    <mergeCell ref="B101:G101"/>
    <mergeCell ref="E96:E99"/>
    <mergeCell ref="F96:G97"/>
    <mergeCell ref="B108:C108"/>
    <mergeCell ref="B106:C106"/>
    <mergeCell ref="B17:G18"/>
    <mergeCell ref="B16:G16"/>
    <mergeCell ref="F19:G20"/>
    <mergeCell ref="F25:G26"/>
    <mergeCell ref="B30:G30"/>
    <mergeCell ref="F31:G35"/>
    <mergeCell ref="E19:E22"/>
    <mergeCell ref="E25:E28"/>
    <mergeCell ref="E31:E37"/>
    <mergeCell ref="B20:C20"/>
    <mergeCell ref="B21:C21"/>
    <mergeCell ref="B26:C26"/>
    <mergeCell ref="B27:C27"/>
    <mergeCell ref="B36:C36"/>
    <mergeCell ref="B37:C37"/>
    <mergeCell ref="B19:C19"/>
    <mergeCell ref="B28:C28"/>
    <mergeCell ref="B29:C29"/>
    <mergeCell ref="B33:C33"/>
    <mergeCell ref="B34:C34"/>
    <mergeCell ref="B35:C35"/>
    <mergeCell ref="B25:C25"/>
    <mergeCell ref="B56:G56"/>
    <mergeCell ref="B61:G61"/>
    <mergeCell ref="F62:G67"/>
    <mergeCell ref="B71:G71"/>
    <mergeCell ref="F72:G73"/>
    <mergeCell ref="E72:E75"/>
    <mergeCell ref="E62:E69"/>
    <mergeCell ref="F57:G57"/>
    <mergeCell ref="B139:G139"/>
    <mergeCell ref="B90:C90"/>
    <mergeCell ref="B91:C91"/>
    <mergeCell ref="B93:C93"/>
    <mergeCell ref="B94:C94"/>
    <mergeCell ref="B96:C96"/>
    <mergeCell ref="B100:C100"/>
    <mergeCell ref="B97:C97"/>
    <mergeCell ref="B98:C98"/>
    <mergeCell ref="B99:C99"/>
    <mergeCell ref="B122:C122"/>
    <mergeCell ref="B123:C123"/>
    <mergeCell ref="B104:C104"/>
    <mergeCell ref="B105:C105"/>
    <mergeCell ref="B87:C87"/>
    <mergeCell ref="B88:C88"/>
    <mergeCell ref="H1:H138"/>
    <mergeCell ref="A1:A138"/>
    <mergeCell ref="B136:D136"/>
    <mergeCell ref="B137:D137"/>
    <mergeCell ref="B133:E133"/>
    <mergeCell ref="B134:D134"/>
    <mergeCell ref="B135:E135"/>
    <mergeCell ref="B138:D138"/>
    <mergeCell ref="F138:G138"/>
    <mergeCell ref="F133:G137"/>
    <mergeCell ref="B132:C132"/>
    <mergeCell ref="B124:C124"/>
    <mergeCell ref="B125:C125"/>
    <mergeCell ref="B126:C126"/>
    <mergeCell ref="B127:C127"/>
    <mergeCell ref="B128:C128"/>
    <mergeCell ref="B129:C129"/>
    <mergeCell ref="B130:C130"/>
    <mergeCell ref="B131:C131"/>
    <mergeCell ref="B111:C111"/>
    <mergeCell ref="B109:C109"/>
    <mergeCell ref="B110:C110"/>
    <mergeCell ref="B15:C15"/>
    <mergeCell ref="B103:C103"/>
    <mergeCell ref="B54:C54"/>
    <mergeCell ref="B43:C43"/>
    <mergeCell ref="B51:C51"/>
    <mergeCell ref="B38:C38"/>
    <mergeCell ref="B40:C40"/>
    <mergeCell ref="B23:C23"/>
    <mergeCell ref="B39:G39"/>
    <mergeCell ref="F40:G52"/>
    <mergeCell ref="E40:E54"/>
    <mergeCell ref="B32:C32"/>
    <mergeCell ref="B48:C48"/>
    <mergeCell ref="B49:C49"/>
    <mergeCell ref="B74:C74"/>
    <mergeCell ref="B77:G77"/>
    <mergeCell ref="B79:C79"/>
    <mergeCell ref="B80:C80"/>
    <mergeCell ref="B2:C2"/>
    <mergeCell ref="B7:C7"/>
    <mergeCell ref="B6:C6"/>
    <mergeCell ref="B14:C14"/>
    <mergeCell ref="B8:C8"/>
    <mergeCell ref="B9:C9"/>
    <mergeCell ref="B10:C10"/>
    <mergeCell ref="B11:C11"/>
    <mergeCell ref="B12:C12"/>
    <mergeCell ref="B13:C13"/>
    <mergeCell ref="B3:G5"/>
    <mergeCell ref="F6:G15"/>
    <mergeCell ref="E6:E14"/>
    <mergeCell ref="B50:C50"/>
    <mergeCell ref="B41:C41"/>
    <mergeCell ref="B42:C42"/>
    <mergeCell ref="B55:C55"/>
    <mergeCell ref="B31:C31"/>
    <mergeCell ref="B52:C52"/>
    <mergeCell ref="B53:C53"/>
    <mergeCell ref="B1:G1"/>
    <mergeCell ref="D2:G2"/>
    <mergeCell ref="B57:C57"/>
    <mergeCell ref="B58:C58"/>
    <mergeCell ref="B59:C59"/>
    <mergeCell ref="B102:C102"/>
    <mergeCell ref="B72:C72"/>
    <mergeCell ref="B73:C73"/>
    <mergeCell ref="B75:C75"/>
    <mergeCell ref="B76:C76"/>
    <mergeCell ref="B78:C78"/>
    <mergeCell ref="B86:C86"/>
    <mergeCell ref="B62:C62"/>
    <mergeCell ref="B63:C63"/>
    <mergeCell ref="B64:C64"/>
    <mergeCell ref="B65:C65"/>
    <mergeCell ref="B66:C66"/>
    <mergeCell ref="B24:G24"/>
    <mergeCell ref="B44:C44"/>
    <mergeCell ref="B45:C45"/>
    <mergeCell ref="B46:C46"/>
    <mergeCell ref="B47:C47"/>
    <mergeCell ref="B60:C60"/>
    <mergeCell ref="B22:C22"/>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R38"/>
  <sheetViews>
    <sheetView showRuler="0" zoomScaleNormal="100" zoomScalePageLayoutView="115" workbookViewId="0">
      <selection activeCell="O7" sqref="O7"/>
    </sheetView>
  </sheetViews>
  <sheetFormatPr defaultColWidth="8.85546875" defaultRowHeight="15" x14ac:dyDescent="0.25"/>
  <cols>
    <col min="1" max="1" width="6.42578125" customWidth="1"/>
    <col min="2" max="2" width="25.42578125" customWidth="1"/>
    <col min="3" max="3" width="13.7109375" style="71" customWidth="1"/>
    <col min="4" max="15" width="13.7109375" style="1" customWidth="1"/>
    <col min="16" max="16" width="12.5703125" style="1" customWidth="1"/>
    <col min="17" max="17" width="11.5703125" style="1" customWidth="1"/>
  </cols>
  <sheetData>
    <row r="1" spans="1:18" ht="15.75" x14ac:dyDescent="0.3">
      <c r="A1" s="201" t="s">
        <v>154</v>
      </c>
      <c r="B1" s="201"/>
      <c r="C1" s="84"/>
      <c r="D1" s="206" t="s">
        <v>30</v>
      </c>
      <c r="E1" s="206"/>
      <c r="F1" s="206"/>
      <c r="G1" s="206"/>
      <c r="H1" s="206"/>
      <c r="I1" s="206"/>
      <c r="J1" s="206"/>
      <c r="K1" s="206"/>
      <c r="L1" s="206"/>
      <c r="M1" s="206"/>
      <c r="N1" s="206"/>
      <c r="O1" s="206"/>
      <c r="P1" s="206"/>
      <c r="Q1" s="206"/>
      <c r="R1" s="200"/>
    </row>
    <row r="2" spans="1:18" ht="15.75" customHeight="1" x14ac:dyDescent="0.3">
      <c r="A2" s="201"/>
      <c r="B2" s="201"/>
      <c r="C2" s="46" t="s">
        <v>60</v>
      </c>
      <c r="D2" s="204" t="s">
        <v>25</v>
      </c>
      <c r="E2" s="205"/>
      <c r="F2" s="205"/>
      <c r="G2" s="205"/>
      <c r="H2" s="205"/>
      <c r="I2" s="205"/>
      <c r="J2" s="205"/>
      <c r="K2" s="205"/>
      <c r="L2" s="205"/>
      <c r="M2" s="205"/>
      <c r="N2" s="205"/>
      <c r="O2" s="205"/>
      <c r="P2" s="205"/>
      <c r="Q2" s="205"/>
      <c r="R2" s="200"/>
    </row>
    <row r="3" spans="1:18" ht="47.25" x14ac:dyDescent="0.3">
      <c r="A3" s="202"/>
      <c r="B3" s="47" t="s">
        <v>32</v>
      </c>
      <c r="C3" s="48" t="s">
        <v>60</v>
      </c>
      <c r="D3" s="72" t="s">
        <v>142</v>
      </c>
      <c r="E3" s="73" t="s">
        <v>10</v>
      </c>
      <c r="F3" s="73" t="s">
        <v>143</v>
      </c>
      <c r="G3" s="74" t="s">
        <v>144</v>
      </c>
      <c r="H3" s="74" t="s">
        <v>145</v>
      </c>
      <c r="I3" s="74" t="s">
        <v>146</v>
      </c>
      <c r="J3" s="74" t="s">
        <v>147</v>
      </c>
      <c r="K3" s="74" t="s">
        <v>148</v>
      </c>
      <c r="L3" s="74" t="s">
        <v>47</v>
      </c>
      <c r="M3" s="74" t="s">
        <v>149</v>
      </c>
      <c r="N3" s="74" t="s">
        <v>150</v>
      </c>
      <c r="O3" s="74" t="s">
        <v>151</v>
      </c>
      <c r="P3" s="83" t="s">
        <v>26</v>
      </c>
      <c r="Q3" s="75" t="s">
        <v>27</v>
      </c>
      <c r="R3" s="200"/>
    </row>
    <row r="4" spans="1:18" ht="31.5" x14ac:dyDescent="0.25">
      <c r="A4" s="202"/>
      <c r="B4" s="49" t="s">
        <v>31</v>
      </c>
      <c r="C4" s="70">
        <f>SUM('Compass Spending Plan'!E15)</f>
        <v>0</v>
      </c>
      <c r="D4" s="76">
        <f>+'Compass Spending Plan'!E23</f>
        <v>0</v>
      </c>
      <c r="E4" s="77">
        <f>+'Compass Spending Plan'!E29</f>
        <v>0</v>
      </c>
      <c r="F4" s="77">
        <f>+'Compass Spending Plan'!E38</f>
        <v>0</v>
      </c>
      <c r="G4" s="77">
        <f>+'Compass Spending Plan'!E55</f>
        <v>0</v>
      </c>
      <c r="H4" s="77">
        <f>+'Compass Spending Plan'!E60</f>
        <v>0</v>
      </c>
      <c r="I4" s="77">
        <f>++'Compass Spending Plan'!E70</f>
        <v>0</v>
      </c>
      <c r="J4" s="77">
        <f>+'Compass Spending Plan'!E76</f>
        <v>0</v>
      </c>
      <c r="K4" s="77">
        <f>+'Compass Spending Plan'!E88</f>
        <v>0</v>
      </c>
      <c r="L4" s="77">
        <f>+'Compass Spending Plan'!E94</f>
        <v>0</v>
      </c>
      <c r="M4" s="77">
        <f>+'Compass Spending Plan'!E100</f>
        <v>0</v>
      </c>
      <c r="N4" s="77">
        <f>+'Compass Spending Plan'!E106</f>
        <v>0</v>
      </c>
      <c r="O4" s="77">
        <f>SUM('Compass Spending Plan'!E132)</f>
        <v>0</v>
      </c>
      <c r="P4" s="78">
        <f>SUM(D4:O4)</f>
        <v>0</v>
      </c>
      <c r="Q4" s="79">
        <f>+C4-P4</f>
        <v>0</v>
      </c>
      <c r="R4" s="200"/>
    </row>
    <row r="5" spans="1:18" ht="16.5" thickBot="1" x14ac:dyDescent="0.35">
      <c r="A5" s="202"/>
      <c r="B5" s="50" t="s">
        <v>29</v>
      </c>
      <c r="C5" s="51"/>
      <c r="D5" s="52"/>
      <c r="E5" s="52"/>
      <c r="F5" s="52"/>
      <c r="G5" s="52"/>
      <c r="H5" s="52"/>
      <c r="I5" s="52"/>
      <c r="J5" s="52"/>
      <c r="K5" s="52"/>
      <c r="L5" s="52"/>
      <c r="M5" s="52"/>
      <c r="N5" s="52"/>
      <c r="O5" s="52"/>
      <c r="P5" s="53"/>
      <c r="Q5" s="54"/>
      <c r="R5" s="200"/>
    </row>
    <row r="6" spans="1:18" s="45" customFormat="1" ht="16.5" thickTop="1" x14ac:dyDescent="0.3">
      <c r="A6" s="202"/>
      <c r="B6" s="55">
        <v>1</v>
      </c>
      <c r="C6" s="56"/>
      <c r="D6" s="57"/>
      <c r="E6" s="58"/>
      <c r="F6" s="58"/>
      <c r="G6" s="58"/>
      <c r="H6" s="58"/>
      <c r="I6" s="58"/>
      <c r="J6" s="58"/>
      <c r="K6" s="58"/>
      <c r="L6" s="58"/>
      <c r="M6" s="58"/>
      <c r="N6" s="58"/>
      <c r="O6" s="59"/>
      <c r="P6" s="81">
        <f>SUM(D6:O6)</f>
        <v>0</v>
      </c>
      <c r="Q6" s="150"/>
      <c r="R6" s="200"/>
    </row>
    <row r="7" spans="1:18" ht="15.75" x14ac:dyDescent="0.3">
      <c r="A7" s="202"/>
      <c r="B7" s="64">
        <v>2</v>
      </c>
      <c r="C7" s="65"/>
      <c r="D7" s="66"/>
      <c r="E7" s="67"/>
      <c r="F7" s="67"/>
      <c r="G7" s="67"/>
      <c r="H7" s="67"/>
      <c r="I7" s="67"/>
      <c r="J7" s="67"/>
      <c r="K7" s="67"/>
      <c r="L7" s="67"/>
      <c r="M7" s="67"/>
      <c r="N7" s="67"/>
      <c r="O7" s="68"/>
      <c r="P7" s="82">
        <f t="shared" ref="P7:P36" si="0">SUM(D7:O7)</f>
        <v>0</v>
      </c>
      <c r="Q7" s="150"/>
      <c r="R7" s="200"/>
    </row>
    <row r="8" spans="1:18" s="45" customFormat="1" ht="15.75" x14ac:dyDescent="0.3">
      <c r="A8" s="202"/>
      <c r="B8" s="55">
        <v>3</v>
      </c>
      <c r="C8" s="56"/>
      <c r="D8" s="57"/>
      <c r="E8" s="58"/>
      <c r="F8" s="58"/>
      <c r="G8" s="58"/>
      <c r="H8" s="58"/>
      <c r="I8" s="58"/>
      <c r="J8" s="58"/>
      <c r="K8" s="58"/>
      <c r="L8" s="58"/>
      <c r="M8" s="58"/>
      <c r="N8" s="58"/>
      <c r="O8" s="59"/>
      <c r="P8" s="81">
        <f t="shared" si="0"/>
        <v>0</v>
      </c>
      <c r="Q8" s="150"/>
      <c r="R8" s="200"/>
    </row>
    <row r="9" spans="1:18" ht="15.75" x14ac:dyDescent="0.3">
      <c r="A9" s="202"/>
      <c r="B9" s="64">
        <v>4</v>
      </c>
      <c r="C9" s="65"/>
      <c r="D9" s="66"/>
      <c r="E9" s="67"/>
      <c r="F9" s="67"/>
      <c r="G9" s="67"/>
      <c r="H9" s="67"/>
      <c r="I9" s="67"/>
      <c r="J9" s="67"/>
      <c r="K9" s="67"/>
      <c r="L9" s="67"/>
      <c r="M9" s="67"/>
      <c r="N9" s="67"/>
      <c r="O9" s="68"/>
      <c r="P9" s="82">
        <f t="shared" si="0"/>
        <v>0</v>
      </c>
      <c r="Q9" s="150"/>
      <c r="R9" s="200"/>
    </row>
    <row r="10" spans="1:18" s="45" customFormat="1" ht="15.75" x14ac:dyDescent="0.3">
      <c r="A10" s="202"/>
      <c r="B10" s="55">
        <v>5</v>
      </c>
      <c r="C10" s="56"/>
      <c r="D10" s="57"/>
      <c r="E10" s="58"/>
      <c r="F10" s="58"/>
      <c r="G10" s="58"/>
      <c r="H10" s="58"/>
      <c r="I10" s="58"/>
      <c r="J10" s="58"/>
      <c r="K10" s="58"/>
      <c r="L10" s="58"/>
      <c r="M10" s="58"/>
      <c r="N10" s="58"/>
      <c r="O10" s="59"/>
      <c r="P10" s="81">
        <f t="shared" si="0"/>
        <v>0</v>
      </c>
      <c r="Q10" s="150"/>
      <c r="R10" s="200"/>
    </row>
    <row r="11" spans="1:18" ht="15.75" x14ac:dyDescent="0.3">
      <c r="A11" s="202"/>
      <c r="B11" s="64">
        <v>6</v>
      </c>
      <c r="C11" s="65"/>
      <c r="D11" s="66"/>
      <c r="E11" s="67"/>
      <c r="F11" s="67"/>
      <c r="G11" s="67"/>
      <c r="H11" s="67"/>
      <c r="I11" s="67"/>
      <c r="J11" s="67"/>
      <c r="K11" s="67"/>
      <c r="L11" s="67"/>
      <c r="M11" s="67"/>
      <c r="N11" s="67"/>
      <c r="O11" s="68"/>
      <c r="P11" s="82">
        <f t="shared" si="0"/>
        <v>0</v>
      </c>
      <c r="Q11" s="150"/>
      <c r="R11" s="200"/>
    </row>
    <row r="12" spans="1:18" s="45" customFormat="1" ht="15.75" x14ac:dyDescent="0.3">
      <c r="A12" s="202"/>
      <c r="B12" s="55">
        <v>7</v>
      </c>
      <c r="C12" s="56"/>
      <c r="D12" s="57"/>
      <c r="E12" s="58"/>
      <c r="F12" s="58"/>
      <c r="G12" s="58"/>
      <c r="H12" s="58"/>
      <c r="I12" s="58"/>
      <c r="J12" s="58"/>
      <c r="K12" s="58"/>
      <c r="L12" s="58"/>
      <c r="M12" s="58"/>
      <c r="N12" s="58"/>
      <c r="O12" s="59"/>
      <c r="P12" s="81">
        <f t="shared" si="0"/>
        <v>0</v>
      </c>
      <c r="Q12" s="150"/>
      <c r="R12" s="200"/>
    </row>
    <row r="13" spans="1:18" ht="15.75" x14ac:dyDescent="0.3">
      <c r="A13" s="202"/>
      <c r="B13" s="64">
        <v>8</v>
      </c>
      <c r="C13" s="65"/>
      <c r="D13" s="66"/>
      <c r="E13" s="67"/>
      <c r="F13" s="67"/>
      <c r="G13" s="67"/>
      <c r="H13" s="67"/>
      <c r="I13" s="67"/>
      <c r="J13" s="67"/>
      <c r="K13" s="67"/>
      <c r="L13" s="67"/>
      <c r="M13" s="67"/>
      <c r="N13" s="67"/>
      <c r="O13" s="68"/>
      <c r="P13" s="82">
        <f t="shared" si="0"/>
        <v>0</v>
      </c>
      <c r="Q13" s="150"/>
      <c r="R13" s="200"/>
    </row>
    <row r="14" spans="1:18" s="45" customFormat="1" ht="15.75" x14ac:dyDescent="0.3">
      <c r="A14" s="202"/>
      <c r="B14" s="55">
        <v>9</v>
      </c>
      <c r="C14" s="56"/>
      <c r="D14" s="57"/>
      <c r="E14" s="58"/>
      <c r="F14" s="58"/>
      <c r="G14" s="58"/>
      <c r="H14" s="58"/>
      <c r="I14" s="58"/>
      <c r="J14" s="58"/>
      <c r="K14" s="58"/>
      <c r="L14" s="58"/>
      <c r="M14" s="58"/>
      <c r="N14" s="58"/>
      <c r="O14" s="59"/>
      <c r="P14" s="81">
        <f t="shared" si="0"/>
        <v>0</v>
      </c>
      <c r="Q14" s="150"/>
      <c r="R14" s="200"/>
    </row>
    <row r="15" spans="1:18" ht="15.75" x14ac:dyDescent="0.3">
      <c r="A15" s="202"/>
      <c r="B15" s="64">
        <v>10</v>
      </c>
      <c r="C15" s="65"/>
      <c r="D15" s="66"/>
      <c r="E15" s="67"/>
      <c r="F15" s="67"/>
      <c r="G15" s="67"/>
      <c r="H15" s="67"/>
      <c r="I15" s="67"/>
      <c r="J15" s="67"/>
      <c r="K15" s="67"/>
      <c r="L15" s="67"/>
      <c r="M15" s="67"/>
      <c r="N15" s="67"/>
      <c r="O15" s="68"/>
      <c r="P15" s="82">
        <f t="shared" si="0"/>
        <v>0</v>
      </c>
      <c r="Q15" s="150"/>
      <c r="R15" s="200"/>
    </row>
    <row r="16" spans="1:18" s="45" customFormat="1" ht="15.75" x14ac:dyDescent="0.3">
      <c r="A16" s="202"/>
      <c r="B16" s="55">
        <v>11</v>
      </c>
      <c r="C16" s="56"/>
      <c r="D16" s="57"/>
      <c r="E16" s="58"/>
      <c r="F16" s="58"/>
      <c r="G16" s="58"/>
      <c r="H16" s="58"/>
      <c r="I16" s="58"/>
      <c r="J16" s="58"/>
      <c r="K16" s="58"/>
      <c r="L16" s="58"/>
      <c r="M16" s="58"/>
      <c r="N16" s="58"/>
      <c r="O16" s="59"/>
      <c r="P16" s="81">
        <f t="shared" si="0"/>
        <v>0</v>
      </c>
      <c r="Q16" s="150"/>
      <c r="R16" s="200"/>
    </row>
    <row r="17" spans="1:18" ht="15.75" x14ac:dyDescent="0.3">
      <c r="A17" s="202"/>
      <c r="B17" s="64">
        <v>12</v>
      </c>
      <c r="C17" s="65"/>
      <c r="D17" s="66"/>
      <c r="E17" s="67"/>
      <c r="F17" s="67"/>
      <c r="G17" s="67"/>
      <c r="H17" s="67"/>
      <c r="I17" s="67"/>
      <c r="J17" s="67"/>
      <c r="K17" s="67"/>
      <c r="L17" s="67"/>
      <c r="M17" s="67"/>
      <c r="N17" s="67"/>
      <c r="O17" s="68"/>
      <c r="P17" s="82">
        <f t="shared" si="0"/>
        <v>0</v>
      </c>
      <c r="Q17" s="150"/>
      <c r="R17" s="200"/>
    </row>
    <row r="18" spans="1:18" s="45" customFormat="1" ht="15.75" x14ac:dyDescent="0.3">
      <c r="A18" s="202"/>
      <c r="B18" s="55">
        <v>13</v>
      </c>
      <c r="C18" s="56"/>
      <c r="D18" s="57"/>
      <c r="E18" s="58"/>
      <c r="F18" s="58"/>
      <c r="G18" s="58"/>
      <c r="H18" s="58"/>
      <c r="I18" s="58"/>
      <c r="J18" s="58"/>
      <c r="K18" s="58"/>
      <c r="L18" s="58"/>
      <c r="M18" s="58"/>
      <c r="N18" s="58"/>
      <c r="O18" s="59"/>
      <c r="P18" s="81">
        <f t="shared" si="0"/>
        <v>0</v>
      </c>
      <c r="Q18" s="150"/>
      <c r="R18" s="200"/>
    </row>
    <row r="19" spans="1:18" ht="15.75" x14ac:dyDescent="0.3">
      <c r="A19" s="202"/>
      <c r="B19" s="64">
        <v>14</v>
      </c>
      <c r="C19" s="65"/>
      <c r="D19" s="66"/>
      <c r="E19" s="67"/>
      <c r="F19" s="67"/>
      <c r="G19" s="67"/>
      <c r="H19" s="67"/>
      <c r="I19" s="67"/>
      <c r="J19" s="67"/>
      <c r="K19" s="67"/>
      <c r="L19" s="67"/>
      <c r="M19" s="67"/>
      <c r="N19" s="67"/>
      <c r="O19" s="68"/>
      <c r="P19" s="82">
        <f t="shared" si="0"/>
        <v>0</v>
      </c>
      <c r="Q19" s="150"/>
      <c r="R19" s="200"/>
    </row>
    <row r="20" spans="1:18" s="45" customFormat="1" ht="15.75" x14ac:dyDescent="0.3">
      <c r="A20" s="202"/>
      <c r="B20" s="55">
        <v>15</v>
      </c>
      <c r="C20" s="56"/>
      <c r="D20" s="57"/>
      <c r="E20" s="58"/>
      <c r="F20" s="58"/>
      <c r="G20" s="58"/>
      <c r="H20" s="58"/>
      <c r="I20" s="58"/>
      <c r="J20" s="58"/>
      <c r="K20" s="58"/>
      <c r="L20" s="58"/>
      <c r="M20" s="58"/>
      <c r="N20" s="58"/>
      <c r="O20" s="59"/>
      <c r="P20" s="81">
        <f t="shared" si="0"/>
        <v>0</v>
      </c>
      <c r="Q20" s="150"/>
      <c r="R20" s="200"/>
    </row>
    <row r="21" spans="1:18" ht="15.75" x14ac:dyDescent="0.3">
      <c r="A21" s="202"/>
      <c r="B21" s="64">
        <v>16</v>
      </c>
      <c r="C21" s="65"/>
      <c r="D21" s="66"/>
      <c r="E21" s="67"/>
      <c r="F21" s="67"/>
      <c r="G21" s="67"/>
      <c r="H21" s="67"/>
      <c r="I21" s="67"/>
      <c r="J21" s="67"/>
      <c r="K21" s="67"/>
      <c r="L21" s="67"/>
      <c r="M21" s="67"/>
      <c r="N21" s="67"/>
      <c r="O21" s="68"/>
      <c r="P21" s="82">
        <f t="shared" si="0"/>
        <v>0</v>
      </c>
      <c r="Q21" s="150"/>
      <c r="R21" s="200"/>
    </row>
    <row r="22" spans="1:18" s="45" customFormat="1" ht="15.75" x14ac:dyDescent="0.3">
      <c r="A22" s="202"/>
      <c r="B22" s="55">
        <v>17</v>
      </c>
      <c r="C22" s="56"/>
      <c r="D22" s="57"/>
      <c r="E22" s="58"/>
      <c r="F22" s="58"/>
      <c r="G22" s="58"/>
      <c r="H22" s="58"/>
      <c r="I22" s="58"/>
      <c r="J22" s="58"/>
      <c r="K22" s="58"/>
      <c r="L22" s="58"/>
      <c r="M22" s="58"/>
      <c r="N22" s="58"/>
      <c r="O22" s="59"/>
      <c r="P22" s="81">
        <f t="shared" si="0"/>
        <v>0</v>
      </c>
      <c r="Q22" s="150"/>
      <c r="R22" s="200"/>
    </row>
    <row r="23" spans="1:18" ht="15.75" x14ac:dyDescent="0.3">
      <c r="A23" s="202"/>
      <c r="B23" s="64">
        <v>18</v>
      </c>
      <c r="C23" s="65"/>
      <c r="D23" s="66"/>
      <c r="E23" s="67"/>
      <c r="F23" s="67"/>
      <c r="G23" s="67"/>
      <c r="H23" s="67"/>
      <c r="I23" s="67"/>
      <c r="J23" s="67"/>
      <c r="K23" s="67"/>
      <c r="L23" s="67"/>
      <c r="M23" s="67"/>
      <c r="N23" s="67"/>
      <c r="O23" s="68"/>
      <c r="P23" s="82">
        <f t="shared" si="0"/>
        <v>0</v>
      </c>
      <c r="Q23" s="150"/>
      <c r="R23" s="200"/>
    </row>
    <row r="24" spans="1:18" s="45" customFormat="1" ht="15.75" x14ac:dyDescent="0.3">
      <c r="A24" s="202"/>
      <c r="B24" s="55">
        <v>19</v>
      </c>
      <c r="C24" s="56"/>
      <c r="D24" s="57"/>
      <c r="E24" s="58"/>
      <c r="F24" s="58"/>
      <c r="G24" s="58"/>
      <c r="H24" s="58"/>
      <c r="I24" s="58"/>
      <c r="J24" s="58"/>
      <c r="K24" s="58"/>
      <c r="L24" s="58"/>
      <c r="M24" s="58"/>
      <c r="N24" s="58"/>
      <c r="O24" s="59"/>
      <c r="P24" s="81">
        <f t="shared" si="0"/>
        <v>0</v>
      </c>
      <c r="Q24" s="150"/>
      <c r="R24" s="200"/>
    </row>
    <row r="25" spans="1:18" ht="15.75" x14ac:dyDescent="0.3">
      <c r="A25" s="202"/>
      <c r="B25" s="64">
        <v>20</v>
      </c>
      <c r="C25" s="65"/>
      <c r="D25" s="66"/>
      <c r="E25" s="67"/>
      <c r="F25" s="67"/>
      <c r="G25" s="67"/>
      <c r="H25" s="67"/>
      <c r="I25" s="67"/>
      <c r="J25" s="67"/>
      <c r="K25" s="67"/>
      <c r="L25" s="67"/>
      <c r="M25" s="67"/>
      <c r="N25" s="67"/>
      <c r="O25" s="68"/>
      <c r="P25" s="82">
        <f t="shared" si="0"/>
        <v>0</v>
      </c>
      <c r="Q25" s="150"/>
      <c r="R25" s="200"/>
    </row>
    <row r="26" spans="1:18" s="45" customFormat="1" ht="15.75" x14ac:dyDescent="0.3">
      <c r="A26" s="202"/>
      <c r="B26" s="55">
        <v>21</v>
      </c>
      <c r="C26" s="56"/>
      <c r="D26" s="57"/>
      <c r="E26" s="58"/>
      <c r="F26" s="58"/>
      <c r="G26" s="58"/>
      <c r="H26" s="58"/>
      <c r="I26" s="58"/>
      <c r="J26" s="58"/>
      <c r="K26" s="58"/>
      <c r="L26" s="58"/>
      <c r="M26" s="58"/>
      <c r="N26" s="58"/>
      <c r="O26" s="59"/>
      <c r="P26" s="81">
        <f t="shared" si="0"/>
        <v>0</v>
      </c>
      <c r="Q26" s="150"/>
      <c r="R26" s="200"/>
    </row>
    <row r="27" spans="1:18" ht="15.75" x14ac:dyDescent="0.3">
      <c r="A27" s="202"/>
      <c r="B27" s="64">
        <v>22</v>
      </c>
      <c r="C27" s="65"/>
      <c r="D27" s="66"/>
      <c r="E27" s="67"/>
      <c r="F27" s="67"/>
      <c r="G27" s="67"/>
      <c r="H27" s="67"/>
      <c r="I27" s="67"/>
      <c r="J27" s="67"/>
      <c r="K27" s="67"/>
      <c r="L27" s="67"/>
      <c r="M27" s="67"/>
      <c r="N27" s="67"/>
      <c r="O27" s="68"/>
      <c r="P27" s="82">
        <f t="shared" si="0"/>
        <v>0</v>
      </c>
      <c r="Q27" s="150"/>
      <c r="R27" s="200"/>
    </row>
    <row r="28" spans="1:18" s="45" customFormat="1" ht="15.75" x14ac:dyDescent="0.3">
      <c r="A28" s="202"/>
      <c r="B28" s="55">
        <v>23</v>
      </c>
      <c r="C28" s="56"/>
      <c r="D28" s="57"/>
      <c r="E28" s="58"/>
      <c r="F28" s="58"/>
      <c r="G28" s="58"/>
      <c r="H28" s="58"/>
      <c r="I28" s="58"/>
      <c r="J28" s="58"/>
      <c r="K28" s="58"/>
      <c r="L28" s="58"/>
      <c r="M28" s="58"/>
      <c r="N28" s="58"/>
      <c r="O28" s="59"/>
      <c r="P28" s="81">
        <f t="shared" si="0"/>
        <v>0</v>
      </c>
      <c r="Q28" s="150"/>
      <c r="R28" s="200"/>
    </row>
    <row r="29" spans="1:18" ht="15.75" x14ac:dyDescent="0.3">
      <c r="A29" s="202"/>
      <c r="B29" s="64">
        <v>24</v>
      </c>
      <c r="C29" s="65"/>
      <c r="D29" s="66"/>
      <c r="E29" s="67"/>
      <c r="F29" s="67"/>
      <c r="G29" s="67"/>
      <c r="H29" s="67"/>
      <c r="I29" s="67"/>
      <c r="J29" s="67"/>
      <c r="K29" s="67"/>
      <c r="L29" s="67"/>
      <c r="M29" s="67"/>
      <c r="N29" s="67"/>
      <c r="O29" s="68"/>
      <c r="P29" s="82">
        <f t="shared" si="0"/>
        <v>0</v>
      </c>
      <c r="Q29" s="150"/>
      <c r="R29" s="200"/>
    </row>
    <row r="30" spans="1:18" s="45" customFormat="1" ht="15.75" x14ac:dyDescent="0.3">
      <c r="A30" s="202"/>
      <c r="B30" s="55">
        <v>25</v>
      </c>
      <c r="C30" s="56"/>
      <c r="D30" s="57"/>
      <c r="E30" s="58"/>
      <c r="F30" s="58"/>
      <c r="G30" s="58"/>
      <c r="H30" s="58"/>
      <c r="I30" s="58"/>
      <c r="J30" s="58"/>
      <c r="K30" s="58"/>
      <c r="L30" s="58"/>
      <c r="M30" s="58"/>
      <c r="N30" s="58"/>
      <c r="O30" s="59"/>
      <c r="P30" s="81">
        <f t="shared" si="0"/>
        <v>0</v>
      </c>
      <c r="Q30" s="150"/>
      <c r="R30" s="200"/>
    </row>
    <row r="31" spans="1:18" ht="15.75" x14ac:dyDescent="0.3">
      <c r="A31" s="202"/>
      <c r="B31" s="64">
        <v>26</v>
      </c>
      <c r="C31" s="65"/>
      <c r="D31" s="66"/>
      <c r="E31" s="67"/>
      <c r="F31" s="67"/>
      <c r="G31" s="67"/>
      <c r="H31" s="67"/>
      <c r="I31" s="67"/>
      <c r="J31" s="67"/>
      <c r="K31" s="67"/>
      <c r="L31" s="67"/>
      <c r="M31" s="67"/>
      <c r="N31" s="67"/>
      <c r="O31" s="68"/>
      <c r="P31" s="82">
        <f t="shared" si="0"/>
        <v>0</v>
      </c>
      <c r="Q31" s="150"/>
      <c r="R31" s="200"/>
    </row>
    <row r="32" spans="1:18" s="45" customFormat="1" ht="15.75" x14ac:dyDescent="0.3">
      <c r="A32" s="202"/>
      <c r="B32" s="55">
        <v>27</v>
      </c>
      <c r="C32" s="56"/>
      <c r="D32" s="57"/>
      <c r="E32" s="58"/>
      <c r="F32" s="58"/>
      <c r="G32" s="58"/>
      <c r="H32" s="58"/>
      <c r="I32" s="58"/>
      <c r="J32" s="58"/>
      <c r="K32" s="58"/>
      <c r="L32" s="58"/>
      <c r="M32" s="58"/>
      <c r="N32" s="58"/>
      <c r="O32" s="59"/>
      <c r="P32" s="81">
        <f t="shared" si="0"/>
        <v>0</v>
      </c>
      <c r="Q32" s="150"/>
      <c r="R32" s="200"/>
    </row>
    <row r="33" spans="1:18" ht="15.75" x14ac:dyDescent="0.3">
      <c r="A33" s="202"/>
      <c r="B33" s="64">
        <v>28</v>
      </c>
      <c r="C33" s="65"/>
      <c r="D33" s="66"/>
      <c r="E33" s="67"/>
      <c r="F33" s="67"/>
      <c r="G33" s="67"/>
      <c r="H33" s="67"/>
      <c r="I33" s="67"/>
      <c r="J33" s="67"/>
      <c r="K33" s="67"/>
      <c r="L33" s="67"/>
      <c r="M33" s="67"/>
      <c r="N33" s="67"/>
      <c r="O33" s="68"/>
      <c r="P33" s="82">
        <f t="shared" si="0"/>
        <v>0</v>
      </c>
      <c r="Q33" s="150"/>
      <c r="R33" s="200"/>
    </row>
    <row r="34" spans="1:18" s="45" customFormat="1" ht="15.75" x14ac:dyDescent="0.3">
      <c r="A34" s="202"/>
      <c r="B34" s="55">
        <v>29</v>
      </c>
      <c r="C34" s="56"/>
      <c r="D34" s="57"/>
      <c r="E34" s="58"/>
      <c r="F34" s="58"/>
      <c r="G34" s="58"/>
      <c r="H34" s="58"/>
      <c r="I34" s="58"/>
      <c r="J34" s="58"/>
      <c r="K34" s="58"/>
      <c r="L34" s="58"/>
      <c r="M34" s="58"/>
      <c r="N34" s="58"/>
      <c r="O34" s="59"/>
      <c r="P34" s="81">
        <f t="shared" si="0"/>
        <v>0</v>
      </c>
      <c r="Q34" s="150"/>
      <c r="R34" s="200"/>
    </row>
    <row r="35" spans="1:18" ht="15.75" x14ac:dyDescent="0.3">
      <c r="A35" s="202"/>
      <c r="B35" s="64">
        <v>30</v>
      </c>
      <c r="C35" s="65"/>
      <c r="D35" s="66"/>
      <c r="E35" s="67"/>
      <c r="F35" s="67"/>
      <c r="G35" s="67"/>
      <c r="H35" s="67"/>
      <c r="I35" s="67"/>
      <c r="J35" s="67"/>
      <c r="K35" s="67"/>
      <c r="L35" s="67"/>
      <c r="M35" s="67"/>
      <c r="N35" s="67"/>
      <c r="O35" s="68"/>
      <c r="P35" s="82">
        <f t="shared" si="0"/>
        <v>0</v>
      </c>
      <c r="Q35" s="150"/>
      <c r="R35" s="200"/>
    </row>
    <row r="36" spans="1:18" s="45" customFormat="1" ht="15.75" x14ac:dyDescent="0.3">
      <c r="A36" s="202"/>
      <c r="B36" s="55">
        <v>31</v>
      </c>
      <c r="C36" s="56"/>
      <c r="D36" s="57"/>
      <c r="E36" s="58"/>
      <c r="F36" s="58"/>
      <c r="G36" s="58"/>
      <c r="H36" s="58"/>
      <c r="I36" s="58"/>
      <c r="J36" s="58"/>
      <c r="K36" s="58"/>
      <c r="L36" s="58"/>
      <c r="M36" s="58"/>
      <c r="N36" s="58"/>
      <c r="O36" s="59"/>
      <c r="P36" s="81">
        <f t="shared" si="0"/>
        <v>0</v>
      </c>
      <c r="Q36" s="150"/>
      <c r="R36" s="200"/>
    </row>
    <row r="37" spans="1:18" ht="15.75" x14ac:dyDescent="0.3">
      <c r="A37" s="202"/>
      <c r="B37" s="60" t="s">
        <v>28</v>
      </c>
      <c r="C37" s="69">
        <f>SUM(C6:C36)</f>
        <v>0</v>
      </c>
      <c r="D37" s="61">
        <f t="shared" ref="D37:F37" si="1">SUM(D6:D36)</f>
        <v>0</v>
      </c>
      <c r="E37" s="62">
        <f t="shared" si="1"/>
        <v>0</v>
      </c>
      <c r="F37" s="62">
        <f t="shared" si="1"/>
        <v>0</v>
      </c>
      <c r="G37" s="62">
        <f t="shared" ref="G37" si="2">SUM(G6:G36)</f>
        <v>0</v>
      </c>
      <c r="H37" s="62">
        <f t="shared" ref="H37" si="3">SUM(H6:H36)</f>
        <v>0</v>
      </c>
      <c r="I37" s="62">
        <f t="shared" ref="I37" si="4">SUM(I6:I36)</f>
        <v>0</v>
      </c>
      <c r="J37" s="62">
        <f t="shared" ref="J37" si="5">SUM(J6:J36)</f>
        <v>0</v>
      </c>
      <c r="K37" s="62">
        <f t="shared" ref="K37" si="6">SUM(K6:K36)</f>
        <v>0</v>
      </c>
      <c r="L37" s="62">
        <f t="shared" ref="L37" si="7">SUM(L6:L36)</f>
        <v>0</v>
      </c>
      <c r="M37" s="62">
        <f t="shared" ref="M37" si="8">SUM(M6:M36)</f>
        <v>0</v>
      </c>
      <c r="N37" s="62">
        <f t="shared" ref="N37" si="9">SUM(N6:N36)</f>
        <v>0</v>
      </c>
      <c r="O37" s="63">
        <f t="shared" ref="O37" si="10">SUM(O6:O36)</f>
        <v>0</v>
      </c>
      <c r="P37" s="80">
        <f>SUM(G37:O37)</f>
        <v>0</v>
      </c>
      <c r="Q37" s="150"/>
      <c r="R37" s="200"/>
    </row>
    <row r="38" spans="1:18" ht="54.75" customHeight="1" x14ac:dyDescent="0.3">
      <c r="A38" s="202"/>
      <c r="B38" s="203"/>
      <c r="C38" s="203"/>
      <c r="D38" s="203"/>
      <c r="E38" s="203"/>
      <c r="F38" s="203"/>
      <c r="G38" s="203"/>
      <c r="H38" s="203"/>
      <c r="I38" s="203"/>
      <c r="J38" s="203"/>
      <c r="K38" s="203"/>
      <c r="L38" s="203"/>
      <c r="M38" s="203"/>
      <c r="N38" s="203"/>
      <c r="O38" s="203"/>
      <c r="P38" s="203"/>
      <c r="Q38" s="150"/>
      <c r="R38" s="200"/>
    </row>
  </sheetData>
  <sheetProtection algorithmName="SHA-512" hashValue="ZLz0Im5Bhu9xonF7LtyhvtJvSjO61ddW3iO6hacF5xNQBTiVG1vKbH6Na8n4y+JEHSW9R+eJrPRCe3BeB5XfGg==" saltValue="tRKu+mPgVJdMhBHt+6Na4Q==" spinCount="100000" sheet="1" selectLockedCells="1"/>
  <mergeCells count="7">
    <mergeCell ref="R1:R38"/>
    <mergeCell ref="A1:B2"/>
    <mergeCell ref="A3:A38"/>
    <mergeCell ref="B38:P38"/>
    <mergeCell ref="Q6:Q38"/>
    <mergeCell ref="D2:Q2"/>
    <mergeCell ref="D1:Q1"/>
  </mergeCells>
  <phoneticPr fontId="17" type="noConversion"/>
  <pageMargins left="0.25" right="0.25" top="0.75" bottom="0.75" header="0.3" footer="0.3"/>
  <pageSetup scale="53" orientation="landscape" r:id="rId1"/>
  <ignoredErrors>
    <ignoredError sqref="P6" formulaRange="1"/>
  </ignoredErrors>
  <extLst>
    <ext xmlns:mx="http://schemas.microsoft.com/office/mac/excel/2008/main" uri="{64002731-A6B0-56B0-2670-7721B7C09600}">
      <mx:PLV Mode="1"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B13"/>
  <sheetViews>
    <sheetView topLeftCell="A7" zoomScaleNormal="100" zoomScalePageLayoutView="200" workbookViewId="0">
      <selection activeCell="D2" sqref="D2"/>
    </sheetView>
  </sheetViews>
  <sheetFormatPr defaultColWidth="8.85546875" defaultRowHeight="15" x14ac:dyDescent="0.25"/>
  <cols>
    <col min="1" max="1" width="34.5703125" customWidth="1"/>
    <col min="2" max="2" width="86.5703125" style="88" customWidth="1"/>
  </cols>
  <sheetData>
    <row r="1" spans="1:2" ht="22.5" x14ac:dyDescent="0.3">
      <c r="A1" s="207" t="s">
        <v>24</v>
      </c>
      <c r="B1" s="208"/>
    </row>
    <row r="2" spans="1:2" ht="30" x14ac:dyDescent="0.25">
      <c r="A2" s="4" t="s">
        <v>64</v>
      </c>
      <c r="B2" s="86" t="s">
        <v>165</v>
      </c>
    </row>
    <row r="3" spans="1:2" ht="45" x14ac:dyDescent="0.25">
      <c r="A3" s="89" t="s">
        <v>59</v>
      </c>
      <c r="B3" s="90" t="s">
        <v>166</v>
      </c>
    </row>
    <row r="4" spans="1:2" ht="45" x14ac:dyDescent="0.25">
      <c r="A4" s="4" t="s">
        <v>67</v>
      </c>
      <c r="B4" s="88" t="s">
        <v>167</v>
      </c>
    </row>
    <row r="5" spans="1:2" ht="105" x14ac:dyDescent="0.25">
      <c r="A5" s="89" t="s">
        <v>72</v>
      </c>
      <c r="B5" s="91" t="s">
        <v>168</v>
      </c>
    </row>
    <row r="6" spans="1:2" x14ac:dyDescent="0.25">
      <c r="A6" s="4" t="s">
        <v>81</v>
      </c>
      <c r="B6" s="88" t="s">
        <v>169</v>
      </c>
    </row>
    <row r="7" spans="1:2" ht="75" x14ac:dyDescent="0.25">
      <c r="A7" s="89" t="s">
        <v>83</v>
      </c>
      <c r="B7" s="92" t="s">
        <v>170</v>
      </c>
    </row>
    <row r="8" spans="1:2" ht="30" x14ac:dyDescent="0.25">
      <c r="A8" s="4" t="s">
        <v>99</v>
      </c>
      <c r="B8" s="87" t="s">
        <v>171</v>
      </c>
    </row>
    <row r="9" spans="1:2" ht="45" x14ac:dyDescent="0.25">
      <c r="A9" s="119" t="s">
        <v>104</v>
      </c>
      <c r="B9" s="120" t="s">
        <v>172</v>
      </c>
    </row>
    <row r="10" spans="1:2" ht="45" x14ac:dyDescent="0.25">
      <c r="A10" s="4" t="s">
        <v>111</v>
      </c>
      <c r="B10" s="88" t="s">
        <v>173</v>
      </c>
    </row>
    <row r="11" spans="1:2" ht="60" x14ac:dyDescent="0.25">
      <c r="A11" s="89" t="s">
        <v>163</v>
      </c>
      <c r="B11" s="92" t="s">
        <v>174</v>
      </c>
    </row>
    <row r="12" spans="1:2" ht="60" x14ac:dyDescent="0.25">
      <c r="A12" s="4" t="s">
        <v>119</v>
      </c>
      <c r="B12" s="87" t="s">
        <v>175</v>
      </c>
    </row>
    <row r="13" spans="1:2" ht="30" x14ac:dyDescent="0.25">
      <c r="A13" s="89" t="s">
        <v>164</v>
      </c>
      <c r="B13" s="92" t="s">
        <v>176</v>
      </c>
    </row>
  </sheetData>
  <sheetProtection algorithmName="SHA-512" hashValue="ySpLOOLb3AhIVKqlFWPF8m3/4mj9dG4ffvDLhJOyFOIuRHtFBdVNfxSI+ph1K7fcqvwbn/SdFGBc/qBfr+ZKWg==" saltValue="Ul5sSTL73n4vFDJ5CbF0Ww==" spinCount="100000" sheet="1" selectLockedCells="1"/>
  <mergeCells count="1">
    <mergeCell ref="A1:B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sheetPr>
  <dimension ref="A1:J24"/>
  <sheetViews>
    <sheetView tabSelected="1" zoomScaleNormal="100" zoomScalePageLayoutView="200" workbookViewId="0">
      <selection activeCell="L22" sqref="L22"/>
    </sheetView>
  </sheetViews>
  <sheetFormatPr defaultColWidth="8.85546875" defaultRowHeight="15" x14ac:dyDescent="0.25"/>
  <cols>
    <col min="2" max="2" width="38.85546875" customWidth="1"/>
  </cols>
  <sheetData>
    <row r="1" spans="1:10" ht="15.75" thickBot="1" x14ac:dyDescent="0.3">
      <c r="A1" s="200"/>
      <c r="B1" s="200"/>
      <c r="C1" s="200"/>
      <c r="D1" s="200"/>
      <c r="E1" s="200"/>
      <c r="F1" s="200"/>
      <c r="G1" s="200"/>
    </row>
    <row r="2" spans="1:10" ht="23.25" thickTop="1" x14ac:dyDescent="0.3">
      <c r="A2" s="200"/>
      <c r="B2" s="218" t="s">
        <v>33</v>
      </c>
      <c r="C2" s="219"/>
      <c r="D2" s="219"/>
      <c r="E2" s="219"/>
      <c r="F2" s="220"/>
      <c r="G2" s="200"/>
    </row>
    <row r="3" spans="1:10" x14ac:dyDescent="0.25">
      <c r="A3" s="200"/>
      <c r="B3" s="215"/>
      <c r="C3" s="216"/>
      <c r="D3" s="216"/>
      <c r="E3" s="216"/>
      <c r="F3" s="217"/>
      <c r="G3" s="200"/>
    </row>
    <row r="4" spans="1:10" ht="20.25" thickBot="1" x14ac:dyDescent="0.35">
      <c r="A4" s="200"/>
      <c r="B4" s="215"/>
      <c r="C4" s="216"/>
      <c r="D4" s="5" t="s">
        <v>36</v>
      </c>
      <c r="E4" s="5" t="s">
        <v>37</v>
      </c>
      <c r="F4" s="6" t="s">
        <v>38</v>
      </c>
      <c r="G4" s="200"/>
    </row>
    <row r="5" spans="1:10" ht="15.75" thickTop="1" x14ac:dyDescent="0.25">
      <c r="A5" s="200"/>
      <c r="B5" s="7" t="s">
        <v>142</v>
      </c>
      <c r="C5" s="8"/>
      <c r="D5" s="9">
        <v>0.1</v>
      </c>
      <c r="E5" s="9">
        <v>0.2</v>
      </c>
      <c r="F5" s="10">
        <v>0.12</v>
      </c>
      <c r="G5" s="200"/>
      <c r="H5" s="19"/>
      <c r="I5" s="19"/>
      <c r="J5" s="19"/>
    </row>
    <row r="6" spans="1:10" ht="17.25" x14ac:dyDescent="0.25">
      <c r="A6" s="200"/>
      <c r="B6" s="11" t="s">
        <v>39</v>
      </c>
      <c r="C6" s="12"/>
      <c r="D6" s="13">
        <v>0.08</v>
      </c>
      <c r="E6" s="13">
        <v>0.3</v>
      </c>
      <c r="F6" s="14">
        <v>0.15</v>
      </c>
      <c r="G6" s="200"/>
    </row>
    <row r="7" spans="1:10" x14ac:dyDescent="0.25">
      <c r="A7" s="200"/>
      <c r="B7" s="15" t="s">
        <v>143</v>
      </c>
      <c r="C7" s="16"/>
      <c r="D7" s="17">
        <v>0.05</v>
      </c>
      <c r="E7" s="17">
        <v>0.1</v>
      </c>
      <c r="F7" s="18">
        <v>7.0000000000000007E-2</v>
      </c>
      <c r="G7" s="200"/>
    </row>
    <row r="8" spans="1:10" x14ac:dyDescent="0.25">
      <c r="A8" s="200"/>
      <c r="B8" s="11" t="s">
        <v>144</v>
      </c>
      <c r="C8" s="12"/>
      <c r="D8" s="13">
        <v>0.2</v>
      </c>
      <c r="E8" s="13">
        <v>0.35</v>
      </c>
      <c r="F8" s="14">
        <v>0.28000000000000003</v>
      </c>
      <c r="G8" s="200"/>
    </row>
    <row r="9" spans="1:10" x14ac:dyDescent="0.25">
      <c r="A9" s="200"/>
      <c r="B9" s="15" t="s">
        <v>145</v>
      </c>
      <c r="C9" s="16"/>
      <c r="D9" s="17">
        <v>0.05</v>
      </c>
      <c r="E9" s="17">
        <v>0.1</v>
      </c>
      <c r="F9" s="18">
        <v>7.0000000000000007E-2</v>
      </c>
      <c r="G9" s="200"/>
    </row>
    <row r="10" spans="1:10" x14ac:dyDescent="0.25">
      <c r="A10" s="200"/>
      <c r="B10" s="11" t="s">
        <v>146</v>
      </c>
      <c r="C10" s="12"/>
      <c r="D10" s="13">
        <v>0.05</v>
      </c>
      <c r="E10" s="13">
        <v>0.1</v>
      </c>
      <c r="F10" s="14">
        <v>7.0000000000000007E-2</v>
      </c>
      <c r="G10" s="200"/>
    </row>
    <row r="11" spans="1:10" x14ac:dyDescent="0.25">
      <c r="A11" s="200"/>
      <c r="B11" s="15" t="s">
        <v>147</v>
      </c>
      <c r="C11" s="16"/>
      <c r="D11" s="17">
        <v>0.01</v>
      </c>
      <c r="E11" s="17">
        <v>0.04</v>
      </c>
      <c r="F11" s="18">
        <v>0.02</v>
      </c>
      <c r="G11" s="200"/>
    </row>
    <row r="12" spans="1:10" x14ac:dyDescent="0.25">
      <c r="A12" s="200"/>
      <c r="B12" s="11" t="s">
        <v>148</v>
      </c>
      <c r="C12" s="12"/>
      <c r="D12" s="13">
        <v>0.03</v>
      </c>
      <c r="E12" s="13">
        <v>0.08</v>
      </c>
      <c r="F12" s="14">
        <v>0.05</v>
      </c>
      <c r="G12" s="200"/>
    </row>
    <row r="13" spans="1:10" x14ac:dyDescent="0.25">
      <c r="A13" s="200"/>
      <c r="B13" s="15" t="s">
        <v>47</v>
      </c>
      <c r="C13" s="16"/>
      <c r="D13" s="17">
        <v>0.01</v>
      </c>
      <c r="E13" s="17">
        <v>0.05</v>
      </c>
      <c r="F13" s="18">
        <v>0.02</v>
      </c>
      <c r="G13" s="200"/>
    </row>
    <row r="14" spans="1:10" x14ac:dyDescent="0.25">
      <c r="A14" s="200"/>
      <c r="B14" s="11" t="s">
        <v>155</v>
      </c>
      <c r="C14" s="12"/>
      <c r="D14" s="13">
        <v>0.02</v>
      </c>
      <c r="E14" s="13">
        <v>0.1</v>
      </c>
      <c r="F14" s="14">
        <v>0.05</v>
      </c>
      <c r="G14" s="200"/>
    </row>
    <row r="15" spans="1:10" x14ac:dyDescent="0.25">
      <c r="A15" s="200"/>
      <c r="B15" s="15" t="s">
        <v>150</v>
      </c>
      <c r="C15" s="16"/>
      <c r="D15" s="17">
        <v>0</v>
      </c>
      <c r="E15" s="17">
        <v>7.0000000000000007E-2</v>
      </c>
      <c r="F15" s="18">
        <v>0.05</v>
      </c>
      <c r="G15" s="200"/>
    </row>
    <row r="16" spans="1:10" x14ac:dyDescent="0.25">
      <c r="A16" s="200"/>
      <c r="B16" s="11" t="s">
        <v>13</v>
      </c>
      <c r="C16" s="12"/>
      <c r="D16" s="13">
        <v>0.02</v>
      </c>
      <c r="E16" s="13">
        <v>7.0000000000000007E-2</v>
      </c>
      <c r="F16" s="14">
        <v>0.05</v>
      </c>
      <c r="G16" s="200"/>
    </row>
    <row r="17" spans="1:7" x14ac:dyDescent="0.25">
      <c r="A17" s="200"/>
      <c r="B17" s="215"/>
      <c r="C17" s="216"/>
      <c r="D17" s="216"/>
      <c r="E17" s="216"/>
      <c r="F17" s="217"/>
      <c r="G17" s="200"/>
    </row>
    <row r="18" spans="1:7" ht="15.75" x14ac:dyDescent="0.25">
      <c r="A18" s="200"/>
      <c r="B18" s="212" t="s">
        <v>34</v>
      </c>
      <c r="C18" s="213"/>
      <c r="D18" s="213"/>
      <c r="E18" s="213"/>
      <c r="F18" s="214"/>
      <c r="G18" s="200"/>
    </row>
    <row r="19" spans="1:7" x14ac:dyDescent="0.25">
      <c r="A19" s="200"/>
      <c r="B19" s="215"/>
      <c r="C19" s="216"/>
      <c r="D19" s="216"/>
      <c r="E19" s="216"/>
      <c r="F19" s="217"/>
      <c r="G19" s="200"/>
    </row>
    <row r="20" spans="1:7" ht="59.25" customHeight="1" x14ac:dyDescent="0.25">
      <c r="A20" s="200"/>
      <c r="B20" s="221" t="s">
        <v>156</v>
      </c>
      <c r="C20" s="222"/>
      <c r="D20" s="222"/>
      <c r="E20" s="222"/>
      <c r="F20" s="223"/>
      <c r="G20" s="200"/>
    </row>
    <row r="21" spans="1:7" x14ac:dyDescent="0.25">
      <c r="A21" s="200"/>
      <c r="B21" s="215"/>
      <c r="C21" s="216"/>
      <c r="D21" s="216"/>
      <c r="E21" s="216"/>
      <c r="F21" s="217"/>
      <c r="G21" s="200"/>
    </row>
    <row r="22" spans="1:7" ht="46.5" customHeight="1" x14ac:dyDescent="0.25">
      <c r="A22" s="200"/>
      <c r="B22" s="221" t="s">
        <v>35</v>
      </c>
      <c r="C22" s="222"/>
      <c r="D22" s="222"/>
      <c r="E22" s="222"/>
      <c r="F22" s="223"/>
      <c r="G22" s="200"/>
    </row>
    <row r="23" spans="1:7" ht="15.75" thickBot="1" x14ac:dyDescent="0.3">
      <c r="A23" s="200"/>
      <c r="B23" s="209"/>
      <c r="C23" s="210"/>
      <c r="D23" s="210"/>
      <c r="E23" s="210"/>
      <c r="F23" s="211"/>
      <c r="G23" s="200"/>
    </row>
    <row r="24" spans="1:7" ht="15.75" thickTop="1" x14ac:dyDescent="0.25"/>
  </sheetData>
  <sheetProtection algorithmName="SHA-512" hashValue="FEBa+JZ7ifCVl/q9OOcKlxrmilOVmcGwYehdpXoVv/JvlRswB4/N9QZ+o6r6QWjFN55WHblviTqZCALd87QmqA==" saltValue="7RCWAukc9bH53soX5VR+Dw==" spinCount="100000" sheet="1" objects="1" scenarios="1" selectLockedCells="1"/>
  <mergeCells count="13">
    <mergeCell ref="A1:A23"/>
    <mergeCell ref="B23:F23"/>
    <mergeCell ref="G1:G23"/>
    <mergeCell ref="B1:F1"/>
    <mergeCell ref="B18:F18"/>
    <mergeCell ref="B3:F3"/>
    <mergeCell ref="B4:C4"/>
    <mergeCell ref="B17:F17"/>
    <mergeCell ref="B19:F19"/>
    <mergeCell ref="B21:F21"/>
    <mergeCell ref="B2:F2"/>
    <mergeCell ref="B22:F22"/>
    <mergeCell ref="B20:F20"/>
  </mergeCells>
  <phoneticPr fontId="17"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68AC-53DE-4687-96FE-5F704F11092C}">
  <sheetPr>
    <tabColor rgb="FF0070C0"/>
  </sheetPr>
  <dimension ref="A1:F20"/>
  <sheetViews>
    <sheetView workbookViewId="0">
      <selection activeCell="F19" sqref="F19"/>
    </sheetView>
  </sheetViews>
  <sheetFormatPr defaultRowHeight="15" x14ac:dyDescent="0.25"/>
  <cols>
    <col min="1" max="1" width="32.42578125" bestFit="1" customWidth="1"/>
    <col min="2" max="2" width="12.140625" bestFit="1" customWidth="1"/>
    <col min="3" max="3" width="14" customWidth="1"/>
    <col min="4" max="4" width="14.42578125" customWidth="1"/>
    <col min="5" max="5" width="12.5703125" bestFit="1" customWidth="1"/>
    <col min="6" max="6" width="15.28515625" customWidth="1"/>
  </cols>
  <sheetData>
    <row r="1" spans="1:6" ht="30.75" thickTop="1" thickBot="1" x14ac:dyDescent="0.3">
      <c r="A1" s="224" t="s">
        <v>177</v>
      </c>
      <c r="B1" s="225"/>
      <c r="C1" s="225"/>
      <c r="D1" s="225"/>
      <c r="E1" s="225"/>
      <c r="F1" s="226"/>
    </row>
    <row r="2" spans="1:6" ht="19.5" thickTop="1" x14ac:dyDescent="0.35">
      <c r="A2" s="114" t="s">
        <v>178</v>
      </c>
      <c r="B2" s="93">
        <v>49000</v>
      </c>
      <c r="C2" s="227"/>
      <c r="D2" s="228"/>
      <c r="E2" s="231" t="s">
        <v>179</v>
      </c>
      <c r="F2" s="232"/>
    </row>
    <row r="3" spans="1:6" ht="19.5" thickBot="1" x14ac:dyDescent="0.4">
      <c r="A3" s="115" t="s">
        <v>180</v>
      </c>
      <c r="B3" s="94">
        <f>B2/12</f>
        <v>4083.3333333333335</v>
      </c>
      <c r="C3" s="229"/>
      <c r="D3" s="230"/>
      <c r="E3" s="113" t="s">
        <v>181</v>
      </c>
      <c r="F3" s="95">
        <f>B3-B6</f>
        <v>3658.3333333333335</v>
      </c>
    </row>
    <row r="4" spans="1:6" ht="114" thickTop="1" thickBot="1" x14ac:dyDescent="0.3">
      <c r="A4" s="109" t="s">
        <v>182</v>
      </c>
      <c r="B4" s="110" t="s">
        <v>183</v>
      </c>
      <c r="C4" s="111" t="s">
        <v>184</v>
      </c>
      <c r="D4" s="110" t="s">
        <v>185</v>
      </c>
      <c r="E4" s="110" t="s">
        <v>186</v>
      </c>
      <c r="F4" s="112" t="s">
        <v>187</v>
      </c>
    </row>
    <row r="5" spans="1:6" ht="19.5" thickTop="1" x14ac:dyDescent="0.35">
      <c r="A5" s="116" t="s">
        <v>188</v>
      </c>
      <c r="B5" s="97">
        <v>350</v>
      </c>
      <c r="C5" s="98">
        <v>0.12</v>
      </c>
      <c r="D5" s="99">
        <f>B3*C5</f>
        <v>490</v>
      </c>
      <c r="E5" s="99">
        <f>B5-D5</f>
        <v>-140</v>
      </c>
      <c r="F5" s="100"/>
    </row>
    <row r="6" spans="1:6" ht="18.75" x14ac:dyDescent="0.35">
      <c r="A6" s="116" t="s">
        <v>189</v>
      </c>
      <c r="B6" s="97">
        <v>425</v>
      </c>
      <c r="C6" s="98">
        <v>0.15</v>
      </c>
      <c r="D6" s="99">
        <f>B3*C6</f>
        <v>612.5</v>
      </c>
      <c r="E6" s="99">
        <f>B6-D6</f>
        <v>-187.5</v>
      </c>
      <c r="F6" s="100"/>
    </row>
    <row r="7" spans="1:6" ht="18.75" x14ac:dyDescent="0.35">
      <c r="A7" s="116" t="s">
        <v>190</v>
      </c>
      <c r="B7" s="101">
        <v>150</v>
      </c>
      <c r="C7" s="98">
        <v>7.0000000000000007E-2</v>
      </c>
      <c r="D7" s="99">
        <f>B3*C7</f>
        <v>285.83333333333337</v>
      </c>
      <c r="E7" s="99">
        <f t="shared" ref="E7:E18" si="0">B7-D7</f>
        <v>-135.83333333333337</v>
      </c>
      <c r="F7" s="100"/>
    </row>
    <row r="8" spans="1:6" ht="18.75" x14ac:dyDescent="0.35">
      <c r="A8" s="116" t="s">
        <v>191</v>
      </c>
      <c r="B8" s="97">
        <v>1575</v>
      </c>
      <c r="C8" s="98">
        <v>0.28000000000000003</v>
      </c>
      <c r="D8" s="99">
        <f>B3*C8</f>
        <v>1143.3333333333335</v>
      </c>
      <c r="E8" s="99">
        <f t="shared" si="0"/>
        <v>431.66666666666652</v>
      </c>
      <c r="F8" s="100"/>
    </row>
    <row r="9" spans="1:6" ht="18.75" x14ac:dyDescent="0.35">
      <c r="A9" s="116" t="s">
        <v>192</v>
      </c>
      <c r="B9" s="97">
        <v>500</v>
      </c>
      <c r="C9" s="98">
        <v>7.0000000000000007E-2</v>
      </c>
      <c r="D9" s="99">
        <f>B3*C9</f>
        <v>285.83333333333337</v>
      </c>
      <c r="E9" s="99">
        <f t="shared" si="0"/>
        <v>214.16666666666663</v>
      </c>
      <c r="F9" s="100"/>
    </row>
    <row r="10" spans="1:6" ht="18.75" x14ac:dyDescent="0.35">
      <c r="A10" s="116" t="s">
        <v>193</v>
      </c>
      <c r="B10" s="97">
        <v>450</v>
      </c>
      <c r="C10" s="98">
        <v>7.0000000000000007E-2</v>
      </c>
      <c r="D10" s="99">
        <f>B3*C10</f>
        <v>285.83333333333337</v>
      </c>
      <c r="E10" s="99">
        <f t="shared" si="0"/>
        <v>164.16666666666663</v>
      </c>
      <c r="F10" s="100"/>
    </row>
    <row r="11" spans="1:6" ht="18.75" x14ac:dyDescent="0.35">
      <c r="A11" s="116" t="s">
        <v>194</v>
      </c>
      <c r="B11" s="97">
        <v>125</v>
      </c>
      <c r="C11" s="98">
        <v>0.02</v>
      </c>
      <c r="D11" s="99">
        <f>B3*C11</f>
        <v>81.666666666666671</v>
      </c>
      <c r="E11" s="99">
        <f t="shared" si="0"/>
        <v>43.333333333333329</v>
      </c>
      <c r="F11" s="100"/>
    </row>
    <row r="12" spans="1:6" ht="18.75" x14ac:dyDescent="0.35">
      <c r="A12" s="116" t="s">
        <v>195</v>
      </c>
      <c r="B12" s="97">
        <v>260</v>
      </c>
      <c r="C12" s="98">
        <v>0.05</v>
      </c>
      <c r="D12" s="99">
        <f>B3*C12</f>
        <v>204.16666666666669</v>
      </c>
      <c r="E12" s="99">
        <f t="shared" si="0"/>
        <v>55.833333333333314</v>
      </c>
      <c r="F12" s="100"/>
    </row>
    <row r="13" spans="1:6" ht="18.75" x14ac:dyDescent="0.35">
      <c r="A13" s="116" t="s">
        <v>196</v>
      </c>
      <c r="B13" s="97">
        <v>125</v>
      </c>
      <c r="C13" s="98">
        <v>0.02</v>
      </c>
      <c r="D13" s="99">
        <f>B3*C13</f>
        <v>81.666666666666671</v>
      </c>
      <c r="E13" s="99">
        <f t="shared" si="0"/>
        <v>43.333333333333329</v>
      </c>
      <c r="F13" s="100"/>
    </row>
    <row r="14" spans="1:6" ht="18.75" x14ac:dyDescent="0.35">
      <c r="A14" s="116" t="s">
        <v>197</v>
      </c>
      <c r="B14" s="97">
        <v>200</v>
      </c>
      <c r="C14" s="98">
        <v>0.05</v>
      </c>
      <c r="D14" s="99">
        <f>B3*C14</f>
        <v>204.16666666666669</v>
      </c>
      <c r="E14" s="99">
        <f t="shared" si="0"/>
        <v>-4.1666666666666856</v>
      </c>
      <c r="F14" s="100"/>
    </row>
    <row r="15" spans="1:6" ht="18.75" x14ac:dyDescent="0.35">
      <c r="A15" s="116" t="s">
        <v>198</v>
      </c>
      <c r="B15" s="97">
        <v>350</v>
      </c>
      <c r="C15" s="98">
        <v>0.05</v>
      </c>
      <c r="D15" s="99">
        <f>B3*C15</f>
        <v>204.16666666666669</v>
      </c>
      <c r="E15" s="99">
        <f t="shared" si="0"/>
        <v>145.83333333333331</v>
      </c>
      <c r="F15" s="100"/>
    </row>
    <row r="16" spans="1:6" ht="18.75" x14ac:dyDescent="0.35">
      <c r="A16" s="116" t="s">
        <v>199</v>
      </c>
      <c r="B16" s="97">
        <v>325</v>
      </c>
      <c r="C16" s="98">
        <v>0.05</v>
      </c>
      <c r="D16" s="99">
        <f>B3*C16</f>
        <v>204.16666666666669</v>
      </c>
      <c r="E16" s="99">
        <f t="shared" si="0"/>
        <v>120.83333333333331</v>
      </c>
      <c r="F16" s="100"/>
    </row>
    <row r="17" spans="1:6" ht="18.75" x14ac:dyDescent="0.35">
      <c r="A17" s="96"/>
      <c r="B17" s="97"/>
      <c r="C17" s="98"/>
      <c r="D17" s="99">
        <f>B3*C17</f>
        <v>0</v>
      </c>
      <c r="E17" s="99">
        <f t="shared" si="0"/>
        <v>0</v>
      </c>
      <c r="F17" s="100"/>
    </row>
    <row r="18" spans="1:6" ht="19.5" thickBot="1" x14ac:dyDescent="0.4">
      <c r="A18" s="102"/>
      <c r="B18" s="103"/>
      <c r="C18" s="104"/>
      <c r="D18" s="99">
        <f>B3*C18</f>
        <v>0</v>
      </c>
      <c r="E18" s="99">
        <f t="shared" si="0"/>
        <v>0</v>
      </c>
      <c r="F18" s="105"/>
    </row>
    <row r="19" spans="1:6" ht="20.25" thickTop="1" thickBot="1" x14ac:dyDescent="0.4">
      <c r="A19" s="118" t="s">
        <v>200</v>
      </c>
      <c r="B19" s="106">
        <f>B3-SUM(B5:B18)</f>
        <v>-751.66666666666652</v>
      </c>
      <c r="C19" s="117">
        <f>SUM(C5:C18)</f>
        <v>1.0000000000000004</v>
      </c>
      <c r="D19" s="106">
        <f>SUM(D5:D16)</f>
        <v>4083.333333333333</v>
      </c>
      <c r="E19" s="107"/>
      <c r="F19" s="108">
        <f>SUM(F5:F18)</f>
        <v>0</v>
      </c>
    </row>
    <row r="20" spans="1:6" ht="15.75" thickTop="1" x14ac:dyDescent="0.25"/>
  </sheetData>
  <sheetProtection algorithmName="SHA-512" hashValue="cXxAdqgMMLk48Vx7yHZGC/3+kzhHKf/jaiSJFEEH+RJlWrPOOHQ4j16zL83JtDOVrxGnkv3urzc8HBJXhnKHug==" saltValue="VlkMskL4I4y9oiOucRUS5w==" spinCount="100000" sheet="1" objects="1" scenarios="1"/>
  <mergeCells count="3">
    <mergeCell ref="A1:F1"/>
    <mergeCell ref="C2:D3"/>
    <mergeCell ref="E2:F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Compass Spending Plan</vt:lpstr>
      <vt:lpstr>Spending Plan Tracker</vt:lpstr>
      <vt:lpstr>Category Descriptions</vt:lpstr>
      <vt:lpstr>Percentage Guide</vt:lpstr>
      <vt:lpstr>Budget Analysis Form</vt:lpstr>
      <vt:lpstr>'Category Descriptions'!Print_Area</vt:lpstr>
      <vt:lpstr>'Compass Spending Plan'!Print_Area</vt:lpstr>
      <vt:lpstr>'Percentage Guide'!Print_Area</vt:lpstr>
      <vt:lpstr>'Spending Plan Tracker'!Print_Area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Maverick Martin</dc:creator>
  <cp:lastModifiedBy>Maverick Martin</cp:lastModifiedBy>
  <cp:lastPrinted>2016-02-19T21:32:11Z</cp:lastPrinted>
  <dcterms:created xsi:type="dcterms:W3CDTF">2012-10-25T18:40:31Z</dcterms:created>
  <dcterms:modified xsi:type="dcterms:W3CDTF">2022-06-14T15:35:19Z</dcterms:modified>
</cp:coreProperties>
</file>